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slicerCaches/slicerCache1.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slicers/slicer1.xml" ContentType="application/vnd.ms-excel.slicer+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mc:AlternateContent xmlns:mc="http://schemas.openxmlformats.org/markup-compatibility/2006">
    <mc:Choice Requires="x15">
      <x15ac:absPath xmlns:x15ac="http://schemas.microsoft.com/office/spreadsheetml/2010/11/ac" url="C:\Users\hwiddison\Dropbox\Marketing\Wholesale\Retailer Support Project\"/>
    </mc:Choice>
  </mc:AlternateContent>
  <xr:revisionPtr revIDLastSave="0" documentId="13_ncr:1_{87A97F39-0822-4150-A50D-E5143349AFDC}" xr6:coauthVersionLast="47" xr6:coauthVersionMax="47" xr10:uidLastSave="{00000000-0000-0000-0000-000000000000}"/>
  <bookViews>
    <workbookView xWindow="-120" yWindow="-120" windowWidth="38640" windowHeight="23520" firstSheet="1" activeTab="1" xr2:uid="{00000000-000D-0000-FFFF-FFFF00000000}"/>
  </bookViews>
  <sheets>
    <sheet name="Instagram URL's" sheetId="7" state="hidden" r:id="rId1"/>
    <sheet name="Sheet1" sheetId="8" r:id="rId2"/>
  </sheets>
  <definedNames>
    <definedName name="data_for_table">#REF!</definedName>
    <definedName name="NewZealand">#REF!</definedName>
    <definedName name="Slicer_Country">#N/A</definedName>
  </definedNames>
  <calcPr calcId="191029"/>
  <extLst>
    <ext xmlns:x14="http://schemas.microsoft.com/office/spreadsheetml/2009/9/main" uri="{79F54976-1DA5-4618-B147-4CDE4B953A38}">
      <x14:workbookPr/>
    </ext>
    <ext xmlns:x15="http://schemas.microsoft.com/office/spreadsheetml/2010/11/main" uri="{46BE6895-7355-4a93-B00E-2C351335B9C9}">
      <x15:slicerCaches xmlns:x14="http://schemas.microsoft.com/office/spreadsheetml/2009/9/main">
        <x14:slicerCache r:id="rId3"/>
      </x15:slicerCaches>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1" i="8" l="1"/>
  <c r="E41" i="8"/>
  <c r="F41" i="8"/>
  <c r="G41" i="8"/>
  <c r="H41" i="8"/>
  <c r="I41" i="8"/>
  <c r="D82" i="8"/>
  <c r="E82" i="8"/>
  <c r="F82" i="8"/>
  <c r="G82" i="8"/>
  <c r="H82" i="8"/>
  <c r="I82" i="8"/>
  <c r="D20" i="8"/>
  <c r="E20" i="8"/>
  <c r="F20" i="8"/>
  <c r="G20" i="8"/>
  <c r="H20" i="8"/>
  <c r="I20" i="8"/>
  <c r="D100" i="8"/>
  <c r="E100" i="8"/>
  <c r="F100" i="8"/>
  <c r="G100" i="8"/>
  <c r="H100" i="8"/>
  <c r="I100" i="8"/>
  <c r="I134" i="8"/>
  <c r="H134" i="8"/>
  <c r="G134" i="8"/>
  <c r="F134" i="8"/>
  <c r="E134" i="8"/>
  <c r="D134" i="8"/>
  <c r="I104" i="8" l="1"/>
  <c r="H104" i="8"/>
  <c r="G104" i="8"/>
  <c r="F104" i="8"/>
  <c r="E104" i="8"/>
  <c r="D104" i="8"/>
  <c r="D114" i="8"/>
  <c r="E114" i="8"/>
  <c r="F114" i="8"/>
  <c r="G114" i="8"/>
  <c r="H114" i="8"/>
  <c r="I114" i="8"/>
  <c r="I14" i="8"/>
  <c r="H14" i="8"/>
  <c r="G14" i="8"/>
  <c r="F14" i="8"/>
  <c r="E14" i="8"/>
  <c r="D14" i="8"/>
  <c r="D78" i="8" l="1"/>
  <c r="E78" i="8"/>
  <c r="F78" i="8"/>
  <c r="G78" i="8"/>
  <c r="H78" i="8"/>
  <c r="I78" i="8"/>
  <c r="D115" i="8" l="1"/>
  <c r="E115" i="8"/>
  <c r="F115" i="8"/>
  <c r="G115" i="8"/>
  <c r="H115" i="8"/>
  <c r="I115" i="8"/>
  <c r="D174" i="8" l="1"/>
  <c r="E174" i="8"/>
  <c r="F174" i="8"/>
  <c r="G174" i="8"/>
  <c r="H174" i="8"/>
  <c r="I174" i="8"/>
  <c r="D75" i="8"/>
  <c r="E75" i="8"/>
  <c r="F75" i="8"/>
  <c r="G75" i="8"/>
  <c r="H75" i="8"/>
  <c r="I75" i="8"/>
  <c r="D101" i="8"/>
  <c r="E101" i="8"/>
  <c r="F101" i="8"/>
  <c r="G101" i="8"/>
  <c r="H101" i="8"/>
  <c r="I101" i="8"/>
  <c r="D65" i="8"/>
  <c r="E65" i="8"/>
  <c r="F65" i="8"/>
  <c r="G65" i="8"/>
  <c r="H65" i="8"/>
  <c r="I65" i="8"/>
  <c r="D52" i="8" l="1"/>
  <c r="E52" i="8"/>
  <c r="F52" i="8"/>
  <c r="G52" i="8"/>
  <c r="H52" i="8"/>
  <c r="I52" i="8"/>
  <c r="D79" i="8"/>
  <c r="E79" i="8"/>
  <c r="F79" i="8"/>
  <c r="G79" i="8"/>
  <c r="H79" i="8"/>
  <c r="I79" i="8"/>
  <c r="D63" i="8"/>
  <c r="E63" i="8"/>
  <c r="F63" i="8"/>
  <c r="G63" i="8"/>
  <c r="H63" i="8"/>
  <c r="I63" i="8"/>
  <c r="D35" i="8"/>
  <c r="E35" i="8"/>
  <c r="F35" i="8"/>
  <c r="G35" i="8"/>
  <c r="H35" i="8"/>
  <c r="I35" i="8"/>
  <c r="D33" i="8"/>
  <c r="E33" i="8"/>
  <c r="F33" i="8"/>
  <c r="G33" i="8"/>
  <c r="H33" i="8"/>
  <c r="I33" i="8"/>
  <c r="D32" i="8"/>
  <c r="E32" i="8"/>
  <c r="F32" i="8"/>
  <c r="G32" i="8"/>
  <c r="H32" i="8"/>
  <c r="I32" i="8"/>
  <c r="D28" i="8"/>
  <c r="E28" i="8"/>
  <c r="F28" i="8"/>
  <c r="G28" i="8"/>
  <c r="H28" i="8"/>
  <c r="I28" i="8"/>
  <c r="D27" i="8"/>
  <c r="E27" i="8"/>
  <c r="F27" i="8"/>
  <c r="G27" i="8"/>
  <c r="H27" i="8"/>
  <c r="I27" i="8"/>
  <c r="D85" i="8" l="1"/>
  <c r="E85" i="8"/>
  <c r="F85" i="8"/>
  <c r="G85" i="8"/>
  <c r="H85" i="8"/>
  <c r="I85" i="8"/>
  <c r="D22" i="8" l="1"/>
  <c r="E22" i="8"/>
  <c r="F22" i="8"/>
  <c r="G22" i="8"/>
  <c r="H22" i="8"/>
  <c r="I22" i="8"/>
  <c r="D90" i="8"/>
  <c r="E90" i="8"/>
  <c r="F90" i="8"/>
  <c r="G90" i="8"/>
  <c r="H90" i="8"/>
  <c r="I90" i="8"/>
  <c r="D142" i="8"/>
  <c r="E142" i="8"/>
  <c r="F142" i="8"/>
  <c r="G142" i="8"/>
  <c r="H142" i="8"/>
  <c r="I142" i="8"/>
  <c r="D173" i="8" l="1"/>
  <c r="E173" i="8"/>
  <c r="F173" i="8"/>
  <c r="G173" i="8"/>
  <c r="H173" i="8"/>
  <c r="I173" i="8"/>
  <c r="D73" i="8"/>
  <c r="E73" i="8"/>
  <c r="F73" i="8"/>
  <c r="G73" i="8"/>
  <c r="H73" i="8"/>
  <c r="I73" i="8"/>
  <c r="D34" i="8"/>
  <c r="E34" i="8"/>
  <c r="F34" i="8"/>
  <c r="G34" i="8"/>
  <c r="H34" i="8"/>
  <c r="I34" i="8"/>
  <c r="D31" i="8"/>
  <c r="E31" i="8"/>
  <c r="F31" i="8"/>
  <c r="G31" i="8"/>
  <c r="H31" i="8"/>
  <c r="I31" i="8"/>
  <c r="D30" i="8"/>
  <c r="E30" i="8"/>
  <c r="F30" i="8"/>
  <c r="G30" i="8"/>
  <c r="H30" i="8"/>
  <c r="I30" i="8"/>
  <c r="D118" i="8" l="1"/>
  <c r="E118" i="8"/>
  <c r="F118" i="8"/>
  <c r="G118" i="8"/>
  <c r="H118" i="8"/>
  <c r="I118" i="8"/>
  <c r="D160" i="8" l="1"/>
  <c r="E160" i="8"/>
  <c r="F160" i="8"/>
  <c r="G160" i="8"/>
  <c r="H160" i="8"/>
  <c r="I160" i="8"/>
  <c r="D146" i="8"/>
  <c r="E146" i="8"/>
  <c r="F146" i="8"/>
  <c r="G146" i="8"/>
  <c r="H146" i="8"/>
  <c r="I146" i="8"/>
  <c r="D135" i="8"/>
  <c r="E135" i="8"/>
  <c r="F135" i="8"/>
  <c r="G135" i="8"/>
  <c r="H135" i="8"/>
  <c r="I135" i="8"/>
  <c r="D154" i="8" l="1"/>
  <c r="E154" i="8"/>
  <c r="F154" i="8"/>
  <c r="G154" i="8"/>
  <c r="H154" i="8"/>
  <c r="I154" i="8"/>
  <c r="D122" i="8"/>
  <c r="E122" i="8"/>
  <c r="F122" i="8"/>
  <c r="G122" i="8"/>
  <c r="H122" i="8"/>
  <c r="I122" i="8"/>
  <c r="D88" i="8"/>
  <c r="E88" i="8"/>
  <c r="F88" i="8"/>
  <c r="G88" i="8"/>
  <c r="H88" i="8"/>
  <c r="I88" i="8"/>
  <c r="D178" i="8" l="1"/>
  <c r="E178" i="8"/>
  <c r="F178" i="8"/>
  <c r="G178" i="8"/>
  <c r="H178" i="8"/>
  <c r="I178" i="8"/>
  <c r="D168" i="8"/>
  <c r="E168" i="8"/>
  <c r="F168" i="8"/>
  <c r="G168" i="8"/>
  <c r="H168" i="8"/>
  <c r="I168" i="8"/>
  <c r="D167" i="8"/>
  <c r="E167" i="8"/>
  <c r="F167" i="8"/>
  <c r="G167" i="8"/>
  <c r="H167" i="8"/>
  <c r="I167" i="8"/>
  <c r="D170" i="8"/>
  <c r="E170" i="8"/>
  <c r="F170" i="8"/>
  <c r="G170" i="8"/>
  <c r="H170" i="8"/>
  <c r="I170" i="8"/>
  <c r="D117" i="8" l="1"/>
  <c r="E117" i="8"/>
  <c r="F117" i="8"/>
  <c r="G117" i="8"/>
  <c r="H117" i="8"/>
  <c r="I117" i="8"/>
  <c r="D74" i="8"/>
  <c r="E74" i="8"/>
  <c r="F74" i="8"/>
  <c r="G74" i="8"/>
  <c r="H74" i="8"/>
  <c r="I74" i="8"/>
  <c r="E21" i="8"/>
  <c r="D21" i="8"/>
  <c r="F21" i="8"/>
  <c r="G21" i="8"/>
  <c r="H21" i="8"/>
  <c r="I21" i="8"/>
  <c r="D26" i="8" l="1"/>
  <c r="E26" i="8"/>
  <c r="F26" i="8"/>
  <c r="G26" i="8"/>
  <c r="H26" i="8"/>
  <c r="I26" i="8"/>
  <c r="D40" i="8"/>
  <c r="E40" i="8"/>
  <c r="F40" i="8"/>
  <c r="G40" i="8"/>
  <c r="H40" i="8"/>
  <c r="I40" i="8"/>
  <c r="D172" i="8"/>
  <c r="E172" i="8"/>
  <c r="F172" i="8"/>
  <c r="G172" i="8"/>
  <c r="H172" i="8"/>
  <c r="I172" i="8"/>
  <c r="D149" i="8"/>
  <c r="E149" i="8"/>
  <c r="F149" i="8"/>
  <c r="G149" i="8"/>
  <c r="H149" i="8"/>
  <c r="I149" i="8"/>
  <c r="D29" i="8" l="1"/>
  <c r="E29" i="8"/>
  <c r="F29" i="8"/>
  <c r="G29" i="8"/>
  <c r="H29" i="8"/>
  <c r="I29" i="8"/>
  <c r="E138" i="8" l="1"/>
  <c r="E139" i="8"/>
  <c r="E123" i="8"/>
  <c r="E140" i="8"/>
  <c r="E131" i="8"/>
  <c r="E141" i="8"/>
  <c r="E23" i="8"/>
  <c r="E132" i="8"/>
  <c r="E86" i="8"/>
  <c r="E87" i="8"/>
  <c r="E143" i="8"/>
  <c r="E144" i="8"/>
  <c r="E145" i="8"/>
  <c r="E147" i="8"/>
  <c r="E148" i="8"/>
  <c r="E150" i="8"/>
  <c r="E151" i="8"/>
  <c r="E152" i="8"/>
  <c r="E153" i="8"/>
  <c r="E155" i="8"/>
  <c r="E156" i="8"/>
  <c r="E157" i="8"/>
  <c r="E158" i="8"/>
  <c r="E24" i="8"/>
  <c r="E159" i="8"/>
  <c r="E161" i="8"/>
  <c r="E162" i="8"/>
  <c r="E124" i="8"/>
  <c r="E179" i="8"/>
  <c r="E163" i="8"/>
  <c r="E17" i="8"/>
  <c r="E89" i="8"/>
  <c r="E25" i="8"/>
  <c r="E164" i="8"/>
  <c r="E165" i="8"/>
  <c r="E91" i="8"/>
  <c r="E4" i="8"/>
  <c r="E129" i="8"/>
  <c r="E36" i="8"/>
  <c r="E166" i="8"/>
  <c r="E37" i="8"/>
  <c r="E38" i="8"/>
  <c r="E39" i="8"/>
  <c r="E42" i="8"/>
  <c r="E43" i="8"/>
  <c r="E44" i="8"/>
  <c r="E45" i="8"/>
  <c r="E46" i="8"/>
  <c r="E47" i="8"/>
  <c r="E48" i="8"/>
  <c r="E49" i="8"/>
  <c r="E50" i="8"/>
  <c r="E51" i="8"/>
  <c r="E53" i="8"/>
  <c r="E54" i="8"/>
  <c r="E55" i="8"/>
  <c r="E56" i="8"/>
  <c r="E57" i="8"/>
  <c r="E58" i="8"/>
  <c r="E59" i="8"/>
  <c r="E60" i="8"/>
  <c r="E61" i="8"/>
  <c r="E62" i="8"/>
  <c r="E64" i="8"/>
  <c r="E16" i="8"/>
  <c r="E169" i="8"/>
  <c r="E18" i="8"/>
  <c r="E92" i="8"/>
  <c r="E66" i="8"/>
  <c r="E93" i="8"/>
  <c r="E15" i="8"/>
  <c r="E94" i="8"/>
  <c r="E130" i="8"/>
  <c r="E67" i="8"/>
  <c r="E95" i="8"/>
  <c r="E96" i="8"/>
  <c r="E19" i="8"/>
  <c r="E133" i="8"/>
  <c r="E68" i="8"/>
  <c r="E97" i="8"/>
  <c r="E69" i="8"/>
  <c r="E70" i="8"/>
  <c r="E98" i="8"/>
  <c r="E71" i="8"/>
  <c r="E99" i="8"/>
  <c r="E84" i="8"/>
  <c r="E72" i="8"/>
  <c r="E9" i="8"/>
  <c r="E5" i="8"/>
  <c r="E6" i="8"/>
  <c r="E119" i="8"/>
  <c r="E102" i="8"/>
  <c r="E120" i="8"/>
  <c r="E103" i="8"/>
  <c r="E10" i="8"/>
  <c r="E105" i="8"/>
  <c r="E180" i="8"/>
  <c r="E171" i="8"/>
  <c r="E76" i="8"/>
  <c r="E77" i="8"/>
  <c r="E106" i="8"/>
  <c r="E107" i="8"/>
  <c r="E108" i="8"/>
  <c r="E125" i="8"/>
  <c r="E126" i="8"/>
  <c r="E127" i="8"/>
  <c r="E181" i="8"/>
  <c r="E136" i="8"/>
  <c r="E109" i="8"/>
  <c r="E128" i="8"/>
  <c r="E110" i="8"/>
  <c r="E111" i="8"/>
  <c r="E7" i="8"/>
  <c r="E121" i="8"/>
  <c r="E11" i="8"/>
  <c r="E112" i="8"/>
  <c r="E113" i="8"/>
  <c r="E80" i="8"/>
  <c r="E12" i="8"/>
  <c r="E81" i="8"/>
  <c r="E8" i="8"/>
  <c r="E175" i="8"/>
  <c r="E176" i="8"/>
  <c r="E177" i="8"/>
  <c r="E83" i="8"/>
  <c r="E13" i="8"/>
  <c r="E116" i="8"/>
  <c r="E137" i="8"/>
  <c r="D138" i="8"/>
  <c r="D139" i="8"/>
  <c r="D123" i="8"/>
  <c r="D140" i="8"/>
  <c r="D131" i="8"/>
  <c r="D141" i="8"/>
  <c r="D23" i="8"/>
  <c r="D132" i="8"/>
  <c r="D86" i="8"/>
  <c r="D87" i="8"/>
  <c r="D143" i="8"/>
  <c r="D144" i="8"/>
  <c r="D145" i="8"/>
  <c r="D147" i="8"/>
  <c r="D148" i="8"/>
  <c r="D150" i="8"/>
  <c r="D151" i="8"/>
  <c r="D152" i="8"/>
  <c r="D153" i="8"/>
  <c r="D155" i="8"/>
  <c r="D156" i="8"/>
  <c r="D157" i="8"/>
  <c r="D158" i="8"/>
  <c r="D24" i="8"/>
  <c r="D159" i="8"/>
  <c r="D161" i="8"/>
  <c r="D162" i="8"/>
  <c r="D124" i="8"/>
  <c r="D179" i="8"/>
  <c r="D163" i="8"/>
  <c r="D17" i="8"/>
  <c r="D89" i="8"/>
  <c r="D25" i="8"/>
  <c r="D164" i="8"/>
  <c r="D165" i="8"/>
  <c r="D91" i="8"/>
  <c r="D4" i="8"/>
  <c r="D129" i="8"/>
  <c r="D36" i="8"/>
  <c r="D166" i="8"/>
  <c r="D37" i="8"/>
  <c r="D38" i="8"/>
  <c r="D39" i="8"/>
  <c r="D42" i="8"/>
  <c r="D43" i="8"/>
  <c r="D44" i="8"/>
  <c r="D45" i="8"/>
  <c r="D46" i="8"/>
  <c r="D47" i="8"/>
  <c r="D48" i="8"/>
  <c r="D49" i="8"/>
  <c r="D50" i="8"/>
  <c r="D51" i="8"/>
  <c r="D53" i="8"/>
  <c r="D54" i="8"/>
  <c r="D55" i="8"/>
  <c r="D56" i="8"/>
  <c r="D57" i="8"/>
  <c r="D58" i="8"/>
  <c r="D59" i="8"/>
  <c r="D60" i="8"/>
  <c r="D61" i="8"/>
  <c r="D62" i="8"/>
  <c r="D64" i="8"/>
  <c r="D16" i="8"/>
  <c r="D169" i="8"/>
  <c r="D18" i="8"/>
  <c r="D92" i="8"/>
  <c r="D66" i="8"/>
  <c r="D93" i="8"/>
  <c r="D15" i="8"/>
  <c r="D94" i="8"/>
  <c r="D130" i="8"/>
  <c r="D67" i="8"/>
  <c r="D95" i="8"/>
  <c r="D96" i="8"/>
  <c r="D19" i="8"/>
  <c r="D133" i="8"/>
  <c r="D68" i="8"/>
  <c r="D97" i="8"/>
  <c r="D69" i="8"/>
  <c r="D70" i="8"/>
  <c r="D98" i="8"/>
  <c r="D71" i="8"/>
  <c r="D99" i="8"/>
  <c r="D84" i="8"/>
  <c r="D72" i="8"/>
  <c r="D9" i="8"/>
  <c r="D5" i="8"/>
  <c r="D6" i="8"/>
  <c r="D119" i="8"/>
  <c r="D102" i="8"/>
  <c r="D120" i="8"/>
  <c r="D103" i="8"/>
  <c r="D10" i="8"/>
  <c r="D105" i="8"/>
  <c r="D180" i="8"/>
  <c r="D171" i="8"/>
  <c r="D76" i="8"/>
  <c r="D77" i="8"/>
  <c r="D106" i="8"/>
  <c r="D107" i="8"/>
  <c r="D108" i="8"/>
  <c r="D125" i="8"/>
  <c r="D126" i="8"/>
  <c r="D127" i="8"/>
  <c r="D181" i="8"/>
  <c r="D136" i="8"/>
  <c r="D109" i="8"/>
  <c r="D128" i="8"/>
  <c r="D110" i="8"/>
  <c r="D111" i="8"/>
  <c r="D7" i="8"/>
  <c r="D121" i="8"/>
  <c r="D11" i="8"/>
  <c r="D112" i="8"/>
  <c r="D113" i="8"/>
  <c r="D80" i="8"/>
  <c r="D12" i="8"/>
  <c r="D81" i="8"/>
  <c r="D8" i="8"/>
  <c r="D175" i="8"/>
  <c r="D176" i="8"/>
  <c r="D177" i="8"/>
  <c r="D83" i="8"/>
  <c r="D13" i="8"/>
  <c r="D116" i="8"/>
  <c r="D137" i="8"/>
  <c r="I138" i="8"/>
  <c r="I139" i="8"/>
  <c r="I123" i="8"/>
  <c r="I140" i="8"/>
  <c r="I131" i="8"/>
  <c r="I141" i="8"/>
  <c r="I23" i="8"/>
  <c r="I132" i="8"/>
  <c r="I86" i="8"/>
  <c r="I87" i="8"/>
  <c r="I143" i="8"/>
  <c r="I144" i="8"/>
  <c r="I145" i="8"/>
  <c r="I147" i="8"/>
  <c r="I148" i="8"/>
  <c r="I150" i="8"/>
  <c r="I151" i="8"/>
  <c r="I152" i="8"/>
  <c r="I153" i="8"/>
  <c r="I155" i="8"/>
  <c r="I156" i="8"/>
  <c r="I157" i="8"/>
  <c r="I158" i="8"/>
  <c r="I24" i="8"/>
  <c r="I159" i="8"/>
  <c r="I161" i="8"/>
  <c r="I162" i="8"/>
  <c r="I124" i="8"/>
  <c r="I179" i="8"/>
  <c r="I163" i="8"/>
  <c r="I17" i="8"/>
  <c r="I89" i="8"/>
  <c r="I25" i="8"/>
  <c r="I164" i="8"/>
  <c r="I165" i="8"/>
  <c r="I91" i="8"/>
  <c r="I4" i="8"/>
  <c r="I129" i="8"/>
  <c r="I36" i="8"/>
  <c r="I166" i="8"/>
  <c r="I37" i="8"/>
  <c r="I38" i="8"/>
  <c r="I39" i="8"/>
  <c r="I42" i="8"/>
  <c r="I43" i="8"/>
  <c r="I44" i="8"/>
  <c r="I45" i="8"/>
  <c r="I46" i="8"/>
  <c r="I47" i="8"/>
  <c r="I48" i="8"/>
  <c r="I49" i="8"/>
  <c r="I50" i="8"/>
  <c r="I51" i="8"/>
  <c r="I53" i="8"/>
  <c r="I54" i="8"/>
  <c r="I55" i="8"/>
  <c r="I56" i="8"/>
  <c r="I57" i="8"/>
  <c r="I58" i="8"/>
  <c r="I59" i="8"/>
  <c r="I60" i="8"/>
  <c r="I61" i="8"/>
  <c r="I62" i="8"/>
  <c r="I64" i="8"/>
  <c r="I16" i="8"/>
  <c r="I169" i="8"/>
  <c r="I18" i="8"/>
  <c r="I92" i="8"/>
  <c r="I66" i="8"/>
  <c r="I93" i="8"/>
  <c r="I15" i="8"/>
  <c r="I94" i="8"/>
  <c r="I130" i="8"/>
  <c r="I67" i="8"/>
  <c r="I95" i="8"/>
  <c r="I96" i="8"/>
  <c r="I19" i="8"/>
  <c r="I133" i="8"/>
  <c r="I68" i="8"/>
  <c r="I97" i="8"/>
  <c r="I69" i="8"/>
  <c r="I70" i="8"/>
  <c r="I98" i="8"/>
  <c r="I71" i="8"/>
  <c r="I99" i="8"/>
  <c r="I84" i="8"/>
  <c r="I72" i="8"/>
  <c r="I9" i="8"/>
  <c r="I5" i="8"/>
  <c r="I6" i="8"/>
  <c r="I119" i="8"/>
  <c r="I102" i="8"/>
  <c r="I120" i="8"/>
  <c r="I103" i="8"/>
  <c r="I10" i="8"/>
  <c r="I105" i="8"/>
  <c r="I180" i="8"/>
  <c r="I171" i="8"/>
  <c r="I76" i="8"/>
  <c r="I77" i="8"/>
  <c r="I106" i="8"/>
  <c r="I107" i="8"/>
  <c r="I108" i="8"/>
  <c r="I125" i="8"/>
  <c r="I126" i="8"/>
  <c r="I127" i="8"/>
  <c r="I181" i="8"/>
  <c r="I136" i="8"/>
  <c r="I109" i="8"/>
  <c r="I128" i="8"/>
  <c r="I110" i="8"/>
  <c r="I111" i="8"/>
  <c r="I7" i="8"/>
  <c r="I121" i="8"/>
  <c r="I11" i="8"/>
  <c r="I112" i="8"/>
  <c r="I113" i="8"/>
  <c r="I80" i="8"/>
  <c r="I12" i="8"/>
  <c r="I81" i="8"/>
  <c r="I8" i="8"/>
  <c r="I175" i="8"/>
  <c r="I176" i="8"/>
  <c r="I177" i="8"/>
  <c r="I83" i="8"/>
  <c r="I13" i="8"/>
  <c r="I116" i="8"/>
  <c r="I137" i="8"/>
  <c r="H138" i="8"/>
  <c r="H139" i="8"/>
  <c r="H123" i="8"/>
  <c r="H140" i="8"/>
  <c r="H131" i="8"/>
  <c r="H141" i="8"/>
  <c r="H23" i="8"/>
  <c r="H132" i="8"/>
  <c r="H86" i="8"/>
  <c r="H87" i="8"/>
  <c r="H143" i="8"/>
  <c r="H144" i="8"/>
  <c r="H145" i="8"/>
  <c r="H147" i="8"/>
  <c r="H148" i="8"/>
  <c r="H150" i="8"/>
  <c r="H151" i="8"/>
  <c r="H152" i="8"/>
  <c r="H153" i="8"/>
  <c r="H155" i="8"/>
  <c r="H156" i="8"/>
  <c r="H157" i="8"/>
  <c r="H158" i="8"/>
  <c r="H24" i="8"/>
  <c r="H159" i="8"/>
  <c r="H161" i="8"/>
  <c r="H162" i="8"/>
  <c r="H124" i="8"/>
  <c r="H179" i="8"/>
  <c r="H163" i="8"/>
  <c r="H17" i="8"/>
  <c r="H89" i="8"/>
  <c r="H25" i="8"/>
  <c r="H164" i="8"/>
  <c r="H165" i="8"/>
  <c r="H91" i="8"/>
  <c r="H4" i="8"/>
  <c r="H129" i="8"/>
  <c r="H36" i="8"/>
  <c r="H166" i="8"/>
  <c r="H37" i="8"/>
  <c r="H38" i="8"/>
  <c r="H39" i="8"/>
  <c r="H42" i="8"/>
  <c r="H43" i="8"/>
  <c r="H44" i="8"/>
  <c r="H45" i="8"/>
  <c r="H46" i="8"/>
  <c r="H47" i="8"/>
  <c r="H48" i="8"/>
  <c r="H49" i="8"/>
  <c r="H50" i="8"/>
  <c r="H51" i="8"/>
  <c r="H53" i="8"/>
  <c r="H54" i="8"/>
  <c r="H55" i="8"/>
  <c r="H56" i="8"/>
  <c r="H57" i="8"/>
  <c r="H58" i="8"/>
  <c r="H59" i="8"/>
  <c r="H60" i="8"/>
  <c r="H61" i="8"/>
  <c r="H62" i="8"/>
  <c r="H64" i="8"/>
  <c r="H16" i="8"/>
  <c r="H169" i="8"/>
  <c r="H18" i="8"/>
  <c r="H92" i="8"/>
  <c r="H66" i="8"/>
  <c r="H93" i="8"/>
  <c r="H15" i="8"/>
  <c r="H94" i="8"/>
  <c r="H130" i="8"/>
  <c r="H67" i="8"/>
  <c r="H95" i="8"/>
  <c r="H96" i="8"/>
  <c r="H19" i="8"/>
  <c r="H133" i="8"/>
  <c r="H68" i="8"/>
  <c r="H97" i="8"/>
  <c r="H69" i="8"/>
  <c r="H70" i="8"/>
  <c r="H98" i="8"/>
  <c r="H71" i="8"/>
  <c r="H99" i="8"/>
  <c r="H84" i="8"/>
  <c r="H72" i="8"/>
  <c r="H9" i="8"/>
  <c r="H5" i="8"/>
  <c r="H6" i="8"/>
  <c r="H119" i="8"/>
  <c r="H102" i="8"/>
  <c r="H120" i="8"/>
  <c r="H103" i="8"/>
  <c r="H10" i="8"/>
  <c r="H105" i="8"/>
  <c r="H180" i="8"/>
  <c r="H171" i="8"/>
  <c r="H76" i="8"/>
  <c r="H77" i="8"/>
  <c r="H106" i="8"/>
  <c r="H107" i="8"/>
  <c r="H108" i="8"/>
  <c r="H125" i="8"/>
  <c r="H126" i="8"/>
  <c r="H127" i="8"/>
  <c r="H181" i="8"/>
  <c r="H136" i="8"/>
  <c r="H109" i="8"/>
  <c r="H128" i="8"/>
  <c r="H110" i="8"/>
  <c r="H111" i="8"/>
  <c r="H7" i="8"/>
  <c r="H121" i="8"/>
  <c r="H11" i="8"/>
  <c r="H112" i="8"/>
  <c r="H113" i="8"/>
  <c r="H80" i="8"/>
  <c r="H12" i="8"/>
  <c r="H81" i="8"/>
  <c r="H8" i="8"/>
  <c r="H175" i="8"/>
  <c r="H176" i="8"/>
  <c r="H177" i="8"/>
  <c r="H83" i="8"/>
  <c r="H13" i="8"/>
  <c r="H116" i="8"/>
  <c r="H137" i="8"/>
  <c r="G138" i="8"/>
  <c r="G139" i="8"/>
  <c r="G123" i="8"/>
  <c r="G140" i="8"/>
  <c r="G131" i="8"/>
  <c r="G141" i="8"/>
  <c r="G23" i="8"/>
  <c r="G132" i="8"/>
  <c r="G86" i="8"/>
  <c r="G87" i="8"/>
  <c r="G143" i="8"/>
  <c r="G144" i="8"/>
  <c r="G145" i="8"/>
  <c r="G147" i="8"/>
  <c r="G148" i="8"/>
  <c r="G150" i="8"/>
  <c r="G151" i="8"/>
  <c r="G152" i="8"/>
  <c r="G153" i="8"/>
  <c r="G155" i="8"/>
  <c r="G156" i="8"/>
  <c r="G157" i="8"/>
  <c r="G158" i="8"/>
  <c r="G24" i="8"/>
  <c r="G159" i="8"/>
  <c r="G161" i="8"/>
  <c r="G162" i="8"/>
  <c r="G124" i="8"/>
  <c r="G179" i="8"/>
  <c r="G163" i="8"/>
  <c r="G17" i="8"/>
  <c r="G89" i="8"/>
  <c r="G25" i="8"/>
  <c r="G164" i="8"/>
  <c r="G165" i="8"/>
  <c r="G91" i="8"/>
  <c r="G4" i="8"/>
  <c r="G129" i="8"/>
  <c r="G36" i="8"/>
  <c r="G166" i="8"/>
  <c r="G37" i="8"/>
  <c r="G38" i="8"/>
  <c r="G39" i="8"/>
  <c r="G42" i="8"/>
  <c r="G43" i="8"/>
  <c r="G44" i="8"/>
  <c r="G45" i="8"/>
  <c r="G46" i="8"/>
  <c r="G47" i="8"/>
  <c r="G48" i="8"/>
  <c r="G49" i="8"/>
  <c r="G50" i="8"/>
  <c r="G51" i="8"/>
  <c r="G53" i="8"/>
  <c r="G54" i="8"/>
  <c r="G55" i="8"/>
  <c r="G56" i="8"/>
  <c r="G57" i="8"/>
  <c r="G58" i="8"/>
  <c r="G59" i="8"/>
  <c r="G60" i="8"/>
  <c r="G61" i="8"/>
  <c r="G62" i="8"/>
  <c r="G64" i="8"/>
  <c r="G16" i="8"/>
  <c r="G169" i="8"/>
  <c r="G18" i="8"/>
  <c r="G92" i="8"/>
  <c r="G66" i="8"/>
  <c r="G93" i="8"/>
  <c r="G15" i="8"/>
  <c r="G94" i="8"/>
  <c r="G130" i="8"/>
  <c r="G67" i="8"/>
  <c r="G95" i="8"/>
  <c r="G96" i="8"/>
  <c r="G19" i="8"/>
  <c r="G133" i="8"/>
  <c r="G68" i="8"/>
  <c r="G97" i="8"/>
  <c r="G69" i="8"/>
  <c r="G70" i="8"/>
  <c r="G98" i="8"/>
  <c r="G71" i="8"/>
  <c r="G99" i="8"/>
  <c r="G84" i="8"/>
  <c r="G72" i="8"/>
  <c r="G9" i="8"/>
  <c r="G5" i="8"/>
  <c r="G6" i="8"/>
  <c r="G119" i="8"/>
  <c r="G102" i="8"/>
  <c r="G120" i="8"/>
  <c r="G103" i="8"/>
  <c r="G10" i="8"/>
  <c r="G105" i="8"/>
  <c r="G180" i="8"/>
  <c r="G171" i="8"/>
  <c r="G76" i="8"/>
  <c r="G77" i="8"/>
  <c r="G106" i="8"/>
  <c r="G107" i="8"/>
  <c r="G108" i="8"/>
  <c r="G125" i="8"/>
  <c r="G126" i="8"/>
  <c r="G127" i="8"/>
  <c r="G181" i="8"/>
  <c r="G136" i="8"/>
  <c r="G109" i="8"/>
  <c r="G128" i="8"/>
  <c r="G110" i="8"/>
  <c r="G111" i="8"/>
  <c r="G7" i="8"/>
  <c r="G121" i="8"/>
  <c r="G11" i="8"/>
  <c r="G112" i="8"/>
  <c r="G113" i="8"/>
  <c r="G80" i="8"/>
  <c r="G12" i="8"/>
  <c r="G81" i="8"/>
  <c r="G8" i="8"/>
  <c r="G175" i="8"/>
  <c r="G176" i="8"/>
  <c r="G177" i="8"/>
  <c r="G83" i="8"/>
  <c r="G13" i="8"/>
  <c r="G116" i="8"/>
  <c r="G137" i="8"/>
  <c r="F138" i="8"/>
  <c r="F139" i="8"/>
  <c r="F123" i="8"/>
  <c r="F140" i="8"/>
  <c r="F131" i="8"/>
  <c r="F141" i="8"/>
  <c r="F23" i="8"/>
  <c r="F132" i="8"/>
  <c r="F86" i="8"/>
  <c r="F87" i="8"/>
  <c r="F143" i="8"/>
  <c r="F144" i="8"/>
  <c r="F145" i="8"/>
  <c r="F147" i="8"/>
  <c r="F148" i="8"/>
  <c r="F150" i="8"/>
  <c r="F151" i="8"/>
  <c r="F152" i="8"/>
  <c r="F153" i="8"/>
  <c r="F155" i="8"/>
  <c r="F156" i="8"/>
  <c r="F157" i="8"/>
  <c r="F158" i="8"/>
  <c r="F24" i="8"/>
  <c r="F159" i="8"/>
  <c r="F161" i="8"/>
  <c r="F162" i="8"/>
  <c r="F124" i="8"/>
  <c r="F179" i="8"/>
  <c r="F163" i="8"/>
  <c r="F17" i="8"/>
  <c r="F89" i="8"/>
  <c r="F25" i="8"/>
  <c r="F164" i="8"/>
  <c r="F165" i="8"/>
  <c r="F91" i="8"/>
  <c r="F4" i="8"/>
  <c r="F129" i="8"/>
  <c r="F36" i="8"/>
  <c r="F166" i="8"/>
  <c r="F37" i="8"/>
  <c r="F38" i="8"/>
  <c r="F39" i="8"/>
  <c r="F42" i="8"/>
  <c r="F43" i="8"/>
  <c r="F44" i="8"/>
  <c r="F45" i="8"/>
  <c r="F46" i="8"/>
  <c r="F47" i="8"/>
  <c r="F48" i="8"/>
  <c r="F49" i="8"/>
  <c r="F50" i="8"/>
  <c r="F51" i="8"/>
  <c r="F53" i="8"/>
  <c r="F54" i="8"/>
  <c r="F55" i="8"/>
  <c r="F56" i="8"/>
  <c r="F57" i="8"/>
  <c r="F58" i="8"/>
  <c r="F59" i="8"/>
  <c r="F60" i="8"/>
  <c r="F61" i="8"/>
  <c r="F62" i="8"/>
  <c r="F64" i="8"/>
  <c r="F16" i="8"/>
  <c r="F169" i="8"/>
  <c r="F18" i="8"/>
  <c r="F92" i="8"/>
  <c r="F66" i="8"/>
  <c r="F93" i="8"/>
  <c r="F15" i="8"/>
  <c r="F94" i="8"/>
  <c r="F130" i="8"/>
  <c r="F67" i="8"/>
  <c r="F95" i="8"/>
  <c r="F96" i="8"/>
  <c r="F19" i="8"/>
  <c r="F133" i="8"/>
  <c r="F68" i="8"/>
  <c r="F97" i="8"/>
  <c r="F69" i="8"/>
  <c r="F70" i="8"/>
  <c r="F98" i="8"/>
  <c r="F71" i="8"/>
  <c r="F99" i="8"/>
  <c r="F84" i="8"/>
  <c r="F72" i="8"/>
  <c r="F9" i="8"/>
  <c r="F5" i="8"/>
  <c r="F6" i="8"/>
  <c r="F119" i="8"/>
  <c r="F102" i="8"/>
  <c r="F120" i="8"/>
  <c r="F103" i="8"/>
  <c r="F10" i="8"/>
  <c r="F105" i="8"/>
  <c r="F180" i="8"/>
  <c r="F171" i="8"/>
  <c r="F76" i="8"/>
  <c r="F77" i="8"/>
  <c r="F106" i="8"/>
  <c r="F107" i="8"/>
  <c r="F108" i="8"/>
  <c r="F125" i="8"/>
  <c r="F126" i="8"/>
  <c r="F127" i="8"/>
  <c r="F181" i="8"/>
  <c r="F136" i="8"/>
  <c r="F109" i="8"/>
  <c r="F128" i="8"/>
  <c r="F110" i="8"/>
  <c r="F111" i="8"/>
  <c r="F7" i="8"/>
  <c r="F121" i="8"/>
  <c r="F11" i="8"/>
  <c r="F112" i="8"/>
  <c r="F113" i="8"/>
  <c r="F80" i="8"/>
  <c r="F12" i="8"/>
  <c r="F81" i="8"/>
  <c r="F8" i="8"/>
  <c r="F175" i="8"/>
  <c r="F176" i="8"/>
  <c r="F177" i="8"/>
  <c r="F83" i="8"/>
  <c r="F13" i="8"/>
  <c r="F116" i="8"/>
  <c r="F137" i="8"/>
</calcChain>
</file>

<file path=xl/sharedStrings.xml><?xml version="1.0" encoding="utf-8"?>
<sst xmlns="http://schemas.openxmlformats.org/spreadsheetml/2006/main" count="1607" uniqueCount="1202">
  <si>
    <t>Digital Assets</t>
  </si>
  <si>
    <t>https://www.alliancewine.com/our-producers/bodegas-altolandon</t>
  </si>
  <si>
    <t>https://www.alliancewine.com/umbraco/Surface/DownloadSurface/DownloadAllBottleShots?producerId=2472</t>
  </si>
  <si>
    <t>https://www.alliancewine.com/our-wines?producerId=2472</t>
  </si>
  <si>
    <t>https://www.instagram.com/altolandonbodega/</t>
  </si>
  <si>
    <t>https://www.altolandon.com/en</t>
  </si>
  <si>
    <t>https://www.alliancewine.com/our-producers/quinta-da-alorna</t>
  </si>
  <si>
    <t>https://www.alliancewine.com/umbraco/Surface/DownloadSurface/DownloadAllBottleShots?producerId=2468</t>
  </si>
  <si>
    <t>https://www.alliancewine.com/our-wines?producerId=2468</t>
  </si>
  <si>
    <t>https://www.instagram.com/quintadaalorna/</t>
  </si>
  <si>
    <t>http://www.alorna.pt/</t>
  </si>
  <si>
    <t>https://www.alliancewine.com/our-producers/bodegas-sumarroca</t>
  </si>
  <si>
    <t>https://www.alliancewine.com/umbraco/Surface/DownloadSurface/DownloadAllBottleShots?producerId=260</t>
  </si>
  <si>
    <t>https://www.alliancewine.com/our-wines?producerId=260</t>
  </si>
  <si>
    <t>https://clubsumarroca.com/shop/</t>
  </si>
  <si>
    <t>https://www.instagram.com/bodeguessumarroca/</t>
  </si>
  <si>
    <t>https://www.alliancewine.com/our-producers/bodegas-luis-canas</t>
  </si>
  <si>
    <t>https://www.alliancewine.com/our-wines?producerId=22</t>
  </si>
  <si>
    <t>https://www.alliancewine.com/umbraco/Surface/DownloadSurface/DownloadAllBottleShots?producerId=22</t>
  </si>
  <si>
    <t>https://www.instagram.com/luiscanas_bodegas/</t>
  </si>
  <si>
    <t>https://www.luiscanas.com/</t>
  </si>
  <si>
    <t>https://www.alliancewine.com/our-producers/domaine-des-baumard</t>
  </si>
  <si>
    <t>https://www.alliancewine.com/umbraco/Surface/DownloadSurface/DownloadAllBottleShots?producerId=99</t>
  </si>
  <si>
    <t>https://www.alliancewine.com/our-wines?producerId=99</t>
  </si>
  <si>
    <t>https://www.instagram.com/domainebaumard/</t>
  </si>
  <si>
    <t>http://www.baumard.fr/</t>
  </si>
  <si>
    <t>https://www.alliancewine.com/our-producers/pazo-de-senorans</t>
  </si>
  <si>
    <t>https://www.alliancewine.com/umbraco/Surface/DownloadSurface/DownloadAllBottleShots?producerId=346</t>
  </si>
  <si>
    <t>https://www.alliancewine.com/our-wines?producerId=346</t>
  </si>
  <si>
    <t>http://www.pazodesenorans.com/es/</t>
  </si>
  <si>
    <t>https://www.alliancewine.com/our-producers/rallo-azienda-agricola</t>
  </si>
  <si>
    <t>https://www.alliancewine.com/umbraco/Surface/DownloadSurface/DownloadAllBottleShots?producerId=31</t>
  </si>
  <si>
    <t>https://www.alliancewine.com/our-wines?producerId=31</t>
  </si>
  <si>
    <t>https://www.instagram.com/rallo_azienda_agricola/</t>
  </si>
  <si>
    <t>https://www.aziendaagricolarallo.it/en/cantine-rallo/</t>
  </si>
  <si>
    <t>https://www.alliancewine.com/our-producers/bodegas-manzanos</t>
  </si>
  <si>
    <t>https://www.alliancewine.com/umbraco/Surface/DownloadSurface/DownloadAllBottleShots?producerId=124</t>
  </si>
  <si>
    <t>https://www.alliancewine.com/our-wines?producerId=124</t>
  </si>
  <si>
    <t>https://www.instagram.com/bodegasmanzanos/</t>
  </si>
  <si>
    <t>https://manzanoswines.com/</t>
  </si>
  <si>
    <t>Bottleshot Download</t>
  </si>
  <si>
    <t>Producer Information (AW Website)</t>
  </si>
  <si>
    <t>View All  Wines (AW Website)</t>
  </si>
  <si>
    <t>Producer's Instagram</t>
  </si>
  <si>
    <t>Producer's Website</t>
  </si>
  <si>
    <t>https://www.alliancewine.com/our-producers/produttori-di-manduria</t>
  </si>
  <si>
    <t>https://www.alliancewine.com/our-wines?producerId=3542</t>
  </si>
  <si>
    <t>https://www.instagram.com/produttoridimanduria/</t>
  </si>
  <si>
    <t>https://www.primitivoshop.it/</t>
  </si>
  <si>
    <t>https://www.alliancewine.com/our-producers/iona</t>
  </si>
  <si>
    <t>https://www.alliancewine.com/umbraco/Surface/DownloadSurface/DownloadAllBottleShots?producerId=289</t>
  </si>
  <si>
    <t>https://www.alliancewine.com/our-wines?producerId=289</t>
  </si>
  <si>
    <t>https://www.instagram.com/ionawines/</t>
  </si>
  <si>
    <t>https://www.iona.co.za/</t>
  </si>
  <si>
    <t>https://www.alliancewine.com/our-producers/vina-cobos</t>
  </si>
  <si>
    <t>https://www.alliancewine.com/umbraco/Surface/DownloadSurface/DownloadAllBottleShots?producerId=195</t>
  </si>
  <si>
    <t>https://www.alliancewine.com/our-wines?producerId=195</t>
  </si>
  <si>
    <t>https://www.instagram.com/vina.cobos/</t>
  </si>
  <si>
    <t>http://vinacobos.com/</t>
  </si>
  <si>
    <t>https://www.alliancewine.com/our-producers/paul-hobbs</t>
  </si>
  <si>
    <t>https://www.alliancewine.com/umbraco/Surface/DownloadSurface/DownloadAllBottleShots?producerId=158</t>
  </si>
  <si>
    <t>https://www.alliancewine.com/our-wines?producerId=158</t>
  </si>
  <si>
    <t>https://www.instagram.com/paulhobbswines/</t>
  </si>
  <si>
    <t>https://www.paulhobbswines.com/</t>
  </si>
  <si>
    <t>https://www.alliancewine.com/our-producers/casa-marin</t>
  </si>
  <si>
    <t>https://www.alliancewine.com/umbraco/Surface/DownloadSurface/DownloadAllBottleShots?producerId=394</t>
  </si>
  <si>
    <t>https://www.alliancewine.com/our-wines?producerId=394</t>
  </si>
  <si>
    <t>https://www.instagram.com/casamarinwinery/</t>
  </si>
  <si>
    <t>https://tienda.casamarin.cl/</t>
  </si>
  <si>
    <t>https://www.alliancewine.com/our-producers/manos-negras</t>
  </si>
  <si>
    <t>https://www.alliancewine.com/umbraco/Surface/DownloadSurface/DownloadAllBottleShots?producerId=3551</t>
  </si>
  <si>
    <t>https://www.alliancewine.com/our-wines?producerId=3551</t>
  </si>
  <si>
    <t>https://www.instagram.com/bodegamanosnegras/</t>
  </si>
  <si>
    <t>http://www.manosnegras.com.ar/en/</t>
  </si>
  <si>
    <t>https://www.instagram.com/zephyrwines/</t>
  </si>
  <si>
    <t xml:space="preserve">https://www.alliancewine.com/media/2uresuqf/bodegas-altolandon-digital-assets.zip </t>
  </si>
  <si>
    <t>https://www.alliancewine.com/media/th3ke3vp/casa-marin-digital-assets.zip</t>
  </si>
  <si>
    <t xml:space="preserve">https://www.alliancewine.com/umbraco/Surface/DownloadSurface/DownloadAllBottleShots?producerId=3542 </t>
  </si>
  <si>
    <t>Producer Name</t>
  </si>
  <si>
    <t>Country</t>
  </si>
  <si>
    <t>Spain</t>
  </si>
  <si>
    <t>Portugal</t>
  </si>
  <si>
    <t>France</t>
  </si>
  <si>
    <t>Italy</t>
  </si>
  <si>
    <t>South Africa</t>
  </si>
  <si>
    <t>Argentina</t>
  </si>
  <si>
    <t>USA</t>
  </si>
  <si>
    <t>Chile</t>
  </si>
  <si>
    <t>New Zealand</t>
  </si>
  <si>
    <t>Mabis</t>
  </si>
  <si>
    <t>Raats Family Wines</t>
  </si>
  <si>
    <t>Hungary</t>
  </si>
  <si>
    <t>Mád Wine Kft</t>
  </si>
  <si>
    <t>Le Chiantigiane</t>
  </si>
  <si>
    <t>El Primero</t>
  </si>
  <si>
    <t>Pierre et Papa</t>
  </si>
  <si>
    <t>Australia</t>
  </si>
  <si>
    <t>Stella Bella Wines</t>
  </si>
  <si>
    <t>Romania</t>
  </si>
  <si>
    <t>Cramele Recas</t>
  </si>
  <si>
    <t>Riecine</t>
  </si>
  <si>
    <t>Bodegas Sumarroca</t>
  </si>
  <si>
    <t>Domaine Patrick Vauvy</t>
  </si>
  <si>
    <t>Dominio de Cair</t>
  </si>
  <si>
    <t>England</t>
  </si>
  <si>
    <t>Domaine des Baumard</t>
  </si>
  <si>
    <t>Cartlidge and Browne</t>
  </si>
  <si>
    <t>Domaine François Crochet</t>
  </si>
  <si>
    <t>Domaine Pierre Marchand</t>
  </si>
  <si>
    <t>Bodegas y Viñedos Merayo</t>
  </si>
  <si>
    <t>Mount Edward</t>
  </si>
  <si>
    <t>Cantina Merano</t>
  </si>
  <si>
    <t>Bodegas Luis Cañas</t>
  </si>
  <si>
    <t>Tenuta Olim Bauda</t>
  </si>
  <si>
    <t>The Mimic</t>
  </si>
  <si>
    <t>Baglio Gibellina</t>
  </si>
  <si>
    <t>Iona</t>
  </si>
  <si>
    <t>One Chain Vineyards</t>
  </si>
  <si>
    <t>Indómita</t>
  </si>
  <si>
    <t>La Vie en Rose</t>
  </si>
  <si>
    <t>Bulgaria</t>
  </si>
  <si>
    <t>Enira</t>
  </si>
  <si>
    <t>Montsablé</t>
  </si>
  <si>
    <t>Domaine Sainte Marie</t>
  </si>
  <si>
    <t>Domaine Pillot</t>
  </si>
  <si>
    <t>Bodegas Manzanos</t>
  </si>
  <si>
    <t>Vinos Más Buscados</t>
  </si>
  <si>
    <t>Real Companhia Velha</t>
  </si>
  <si>
    <t>Domaine des Herbauges</t>
  </si>
  <si>
    <t>Crocus</t>
  </si>
  <si>
    <t>Pierre Mignon</t>
  </si>
  <si>
    <t>Alvarez y Diez</t>
  </si>
  <si>
    <t>Celler del Roure</t>
  </si>
  <si>
    <t>Espinos Y Cardos</t>
  </si>
  <si>
    <t>Germany</t>
  </si>
  <si>
    <t>Wéingut Max Ferdinand Richter</t>
  </si>
  <si>
    <t>Pazo de Señorans</t>
  </si>
  <si>
    <t>Adegas Pazo do Mar</t>
  </si>
  <si>
    <t>Domaine Picard</t>
  </si>
  <si>
    <t>Domaine de la Couvette</t>
  </si>
  <si>
    <t>Domaine de Colette</t>
  </si>
  <si>
    <t>deAlto</t>
  </si>
  <si>
    <t>Felicette</t>
  </si>
  <si>
    <t>Bodegas Amaren</t>
  </si>
  <si>
    <t>Feudo Antico</t>
  </si>
  <si>
    <t>Equipo Navazos</t>
  </si>
  <si>
    <t>Rallo Azienda Agricola</t>
  </si>
  <si>
    <t>Wild &amp; Wilder</t>
  </si>
  <si>
    <t>Domaine Albert Belle</t>
  </si>
  <si>
    <t>Vignerons de Florensac</t>
  </si>
  <si>
    <t>Guillaume Gonnet</t>
  </si>
  <si>
    <t>Odfjell</t>
  </si>
  <si>
    <t>Domaine de la Berthète</t>
  </si>
  <si>
    <t>Giavi</t>
  </si>
  <si>
    <t>Abel Mendoza</t>
  </si>
  <si>
    <t>Celler de Capçanes</t>
  </si>
  <si>
    <t>Alemany I Corrió</t>
  </si>
  <si>
    <t>Mont Rocher</t>
  </si>
  <si>
    <t>Mora &amp; Memo</t>
  </si>
  <si>
    <t>Quintas do Homem</t>
  </si>
  <si>
    <t>Paul Hobbs</t>
  </si>
  <si>
    <t>Domaine de Bonserine</t>
  </si>
  <si>
    <t>Viña Cobos</t>
  </si>
  <si>
    <t>The Drift Farm</t>
  </si>
  <si>
    <t>Famille Morin</t>
  </si>
  <si>
    <t>Domaine Berrod</t>
  </si>
  <si>
    <t>Zephyr Wines</t>
  </si>
  <si>
    <t>Carlos Lucas Vinhos</t>
  </si>
  <si>
    <t>Quinta da Mariposa</t>
  </si>
  <si>
    <t>B Vintners</t>
  </si>
  <si>
    <t>Bodegas y Viñedos Tinedo</t>
  </si>
  <si>
    <t>Bodegas Contreras Ruiz</t>
  </si>
  <si>
    <t>Tinto de Rulo</t>
  </si>
  <si>
    <t>Thistledown</t>
  </si>
  <si>
    <t>Man Meets Mountain</t>
  </si>
  <si>
    <t>Austria</t>
  </si>
  <si>
    <t>Domaine de la Grande Bauquière</t>
  </si>
  <si>
    <t>Quinta da Alorna</t>
  </si>
  <si>
    <t>Bodegas Altolandon</t>
  </si>
  <si>
    <t>Bodegas Gratias</t>
  </si>
  <si>
    <t>Ai Galera</t>
  </si>
  <si>
    <t>Domaine Fichet</t>
  </si>
  <si>
    <t>Domaine Defaix</t>
  </si>
  <si>
    <t>Domaine Jaeger-Defaix</t>
  </si>
  <si>
    <t>Slovenia</t>
  </si>
  <si>
    <t>Guerila</t>
  </si>
  <si>
    <t>Bodegas Bastida</t>
  </si>
  <si>
    <t>Lembranzas</t>
  </si>
  <si>
    <t>Yuntero</t>
  </si>
  <si>
    <t>Casa Marin</t>
  </si>
  <si>
    <t>Domaine Michaut Freres</t>
  </si>
  <si>
    <t>Santuario</t>
  </si>
  <si>
    <t>Vintage Wine Estate</t>
  </si>
  <si>
    <t>Cielo e Terra</t>
  </si>
  <si>
    <t>Cave de Ribeauvillé</t>
  </si>
  <si>
    <t>Domaine de Fussiacus</t>
  </si>
  <si>
    <t>Domaine Les Vieux Murs</t>
  </si>
  <si>
    <t>Domaine Klur</t>
  </si>
  <si>
    <t>Bonfire Hill</t>
  </si>
  <si>
    <t>Zaccagnini</t>
  </si>
  <si>
    <t>La Crotta di Vegneron</t>
  </si>
  <si>
    <t>Bodegas Ximénez-Spínola</t>
  </si>
  <si>
    <t>Tenute Rubino</t>
  </si>
  <si>
    <t>Mayfly</t>
  </si>
  <si>
    <t>Sherwood Estate</t>
  </si>
  <si>
    <t>Bodegas Gutiérrez Colosia</t>
  </si>
  <si>
    <t>Pradio</t>
  </si>
  <si>
    <t>Domaine de Montredon</t>
  </si>
  <si>
    <t>El Escocés Volante</t>
  </si>
  <si>
    <t>ILatium Morini</t>
  </si>
  <si>
    <t>Majella</t>
  </si>
  <si>
    <t>Bizios</t>
  </si>
  <si>
    <t>La Tour Melas</t>
  </si>
  <si>
    <t>Aloe Tree</t>
  </si>
  <si>
    <t>Cascina Adelaide</t>
  </si>
  <si>
    <t>Palazzo del Mare</t>
  </si>
  <si>
    <t>Domaine Jean Perrier et Fils</t>
  </si>
  <si>
    <t>Domaine Berthet-Bondet</t>
  </si>
  <si>
    <t>Bouchié Chatellier</t>
  </si>
  <si>
    <t>La Guardiense</t>
  </si>
  <si>
    <t>Ricca Terra</t>
  </si>
  <si>
    <t>Bodegas Bernabeleva</t>
  </si>
  <si>
    <t>Cantalapiedra Viticultores</t>
  </si>
  <si>
    <t>Cal Batllet - Marc Ripoll</t>
  </si>
  <si>
    <t>Fabrizio Vella</t>
  </si>
  <si>
    <t>Viña Elena</t>
  </si>
  <si>
    <t>Klur Natur</t>
  </si>
  <si>
    <t>Les Chiens Catalans</t>
  </si>
  <si>
    <t>La Vita Sociale</t>
  </si>
  <si>
    <t>Kukupa</t>
  </si>
  <si>
    <t>Il Borghetto</t>
  </si>
  <si>
    <t>La Comarcal</t>
  </si>
  <si>
    <t>Adega Ponte da Boga</t>
  </si>
  <si>
    <t>Maison Antech</t>
  </si>
  <si>
    <t>San Polino</t>
  </si>
  <si>
    <t>Produttori Di Manduria</t>
  </si>
  <si>
    <t>White &amp; Sea</t>
  </si>
  <si>
    <t>Manos Negras</t>
  </si>
  <si>
    <t>Bodegas Angosto</t>
  </si>
  <si>
    <t>Lavradores de Feitoria</t>
  </si>
  <si>
    <t>Domaine Jacques Cacheux et Fils</t>
  </si>
  <si>
    <t>Quinta da Costa do Pinhão</t>
  </si>
  <si>
    <t>Vida Eterna</t>
  </si>
  <si>
    <t>Waterline</t>
  </si>
  <si>
    <t>Tenute Bosco</t>
  </si>
  <si>
    <t>Yacoubian Hobbs</t>
  </si>
  <si>
    <t>Ostoros</t>
  </si>
  <si>
    <t>Raptis Estate</t>
  </si>
  <si>
    <t>Qupé</t>
  </si>
  <si>
    <t>Casa del Arco</t>
  </si>
  <si>
    <t>Brännland</t>
  </si>
  <si>
    <t>Once Upon A Tree</t>
  </si>
  <si>
    <t>Pilton</t>
  </si>
  <si>
    <t>Bella Modella</t>
  </si>
  <si>
    <t>Domaine de la Denante</t>
  </si>
  <si>
    <t>Funkstille</t>
  </si>
  <si>
    <t>Ferdinand Mayr</t>
  </si>
  <si>
    <t>Largesse</t>
  </si>
  <si>
    <t>André Roger</t>
  </si>
  <si>
    <t>Apollonio</t>
  </si>
  <si>
    <t>Bouza do Rei</t>
  </si>
  <si>
    <t>Headlands Cove</t>
  </si>
  <si>
    <t>http://www.alliancewine.com/our-producers/abel-mendoza</t>
  </si>
  <si>
    <t>https://www.alliancewine.com/umbraco/Surface/DownloadSurface/DownloadAllBottleShots?producerId=344</t>
  </si>
  <si>
    <t>https://www.alliancewine.com/our-wines?producerId=344</t>
  </si>
  <si>
    <t>http://www.alliancewine.com/our-producers/adega-ponte-da-boga</t>
  </si>
  <si>
    <t>https://www.alliancewine.com/umbraco/Surface/DownloadSurface/DownloadAllBottleShots?producerId=2470</t>
  </si>
  <si>
    <t>https://www.alliancewine.com/our-wines?producerId=2470</t>
  </si>
  <si>
    <t>http://www.alliancewine.com/our-producers/adegas-pazo-do-mar</t>
  </si>
  <si>
    <t>https://www.alliancewine.com/umbraco/Surface/DownloadSurface/DownloadAllBottleShots?producerId=343</t>
  </si>
  <si>
    <t>https://www.alliancewine.com/our-wines?producerId=343</t>
  </si>
  <si>
    <t>http://www.alliancewine.com/our-producers/ai-galera</t>
  </si>
  <si>
    <t>https://www.alliancewine.com/umbraco/Surface/DownloadSurface/DownloadAllBottleShots?producerId=2469</t>
  </si>
  <si>
    <t>https://www.alliancewine.com/our-wines?producerId=2469</t>
  </si>
  <si>
    <t>http://www.alliancewine.com/our-producers/alemany-i-corrio</t>
  </si>
  <si>
    <t>https://www.alliancewine.com/umbraco/Surface/DownloadSurface/DownloadAllBottleShots?producerId=347</t>
  </si>
  <si>
    <t>https://www.alliancewine.com/our-wines?producerId=347</t>
  </si>
  <si>
    <t>http://www.alliancewine.com/our-producers/aloe-tree</t>
  </si>
  <si>
    <t>https://www.alliancewine.com/umbraco/Surface/DownloadSurface/DownloadAllBottleShots?producerId=5</t>
  </si>
  <si>
    <t>https://www.alliancewine.com/our-wines?producerId=5</t>
  </si>
  <si>
    <t>http://www.alliancewine.com/our-producers/alvarez-y-diez</t>
  </si>
  <si>
    <t>https://www.alliancewine.com/umbraco/Surface/DownloadSurface/DownloadAllBottleShots?producerId=6</t>
  </si>
  <si>
    <t>https://www.alliancewine.com/our-wines?producerId=6</t>
  </si>
  <si>
    <t>http://www.alliancewine.com/our-producers/andre-roger</t>
  </si>
  <si>
    <t>https://www.alliancewine.com/umbraco/Surface/DownloadSurface/DownloadAllBottleShots?producerId=40</t>
  </si>
  <si>
    <t>https://www.alliancewine.com/our-wines?producerId=40</t>
  </si>
  <si>
    <t>http://www.alliancewine.com/our-producers/b-vintners</t>
  </si>
  <si>
    <t>https://www.alliancewine.com/umbraco/Surface/DownloadSurface/DownloadAllBottleShots?producerId=357</t>
  </si>
  <si>
    <t>https://www.alliancewine.com/our-wines?producerId=357</t>
  </si>
  <si>
    <t>http://www.alliancewine.com/our-producers/baglio-gibellina</t>
  </si>
  <si>
    <t>https://www.alliancewine.com/umbraco/Surface/DownloadSurface/DownloadAllBottleShots?producerId=288</t>
  </si>
  <si>
    <t>https://www.alliancewine.com/our-wines?producerId=288</t>
  </si>
  <si>
    <t>http://www.alliancewine.com/our-producers/bella-modella</t>
  </si>
  <si>
    <t>https://www.alliancewine.com/umbraco/Surface/DownloadSurface/DownloadAllBottleShots?producerId=13</t>
  </si>
  <si>
    <t>https://www.alliancewine.com/our-wines?producerId=13</t>
  </si>
  <si>
    <t>http://www.alliancewine.com/our-producers/bodegas-amaren</t>
  </si>
  <si>
    <t>https://www.alliancewine.com/umbraco/Surface/DownloadSurface/DownloadAllBottleShots?producerId=17</t>
  </si>
  <si>
    <t>https://www.alliancewine.com/our-wines?producerId=17</t>
  </si>
  <si>
    <t>http://www.alliancewine.com/our-producers/bodegas-angosto</t>
  </si>
  <si>
    <t>https://www.alliancewine.com/umbraco/Surface/DownloadSurface/DownloadAllBottleShots?producerId=3556</t>
  </si>
  <si>
    <t>https://www.alliancewine.com/our-wines?producerId=3556</t>
  </si>
  <si>
    <t>http://www.alliancewine.com/our-producers/bodegas-bernabeleva</t>
  </si>
  <si>
    <t>https://www.alliancewine.com/umbraco/Surface/DownloadSurface/DownloadAllBottleShots?producerId=2498</t>
  </si>
  <si>
    <t>https://www.alliancewine.com/our-wines?producerId=2498</t>
  </si>
  <si>
    <t>http://www.alliancewine.com/our-producers/bodegas-contreras-ruiz</t>
  </si>
  <si>
    <t>https://www.alliancewine.com/umbraco/Surface/DownloadSurface/DownloadAllBottleShots?producerId=348</t>
  </si>
  <si>
    <t>https://www.alliancewine.com/our-wines?producerId=348</t>
  </si>
  <si>
    <t>http://www.alliancewine.com/our-producers/bodegas-gratias</t>
  </si>
  <si>
    <t>https://www.alliancewine.com/umbraco/Surface/DownloadSurface/DownloadAllBottleShots?producerId=2471</t>
  </si>
  <si>
    <t>https://www.alliancewine.com/our-wines?producerId=2471</t>
  </si>
  <si>
    <t>http://www.alliancewine.com/our-producers/bodegas-ximenez-spinola</t>
  </si>
  <si>
    <t>https://www.alliancewine.com/umbraco/Surface/DownloadSurface/DownloadAllBottleShots?producerId=2417</t>
  </si>
  <si>
    <t>https://www.alliancewine.com/our-wines?producerId=2417</t>
  </si>
  <si>
    <t>http://www.alliancewine.com/our-producers/bodegas-y-vinedos-merayo</t>
  </si>
  <si>
    <t>https://www.alliancewine.com/umbraco/Surface/DownloadSurface/DownloadAllBottleShots?producerId=278</t>
  </si>
  <si>
    <t>https://www.alliancewine.com/our-wines?producerId=278</t>
  </si>
  <si>
    <t>http://www.alliancewine.com/our-producers/bodegas-y-vinedos-tinedo</t>
  </si>
  <si>
    <t>https://www.alliancewine.com/umbraco/Surface/DownloadSurface/DownloadAllBottleShots?producerId=368</t>
  </si>
  <si>
    <t>https://www.alliancewine.com/our-wines?producerId=368</t>
  </si>
  <si>
    <t>http://www.alliancewine.com/our-producers/bouchie-chatellier</t>
  </si>
  <si>
    <t>https://www.alliancewine.com/umbraco/Surface/DownloadSurface/DownloadAllBottleShots?producerId=2534</t>
  </si>
  <si>
    <t>https://www.alliancewine.com/our-wines?producerId=2534</t>
  </si>
  <si>
    <t>http://www.alliancewine.com/our-producers/bouza-do-rei</t>
  </si>
  <si>
    <t>https://www.alliancewine.com/umbraco/Surface/DownloadSurface/DownloadAllBottleShots?producerId=27</t>
  </si>
  <si>
    <t>https://www.alliancewine.com/our-wines?producerId=27</t>
  </si>
  <si>
    <t>http://www.alliancewine.com/our-producers/cal-batllet-marc-ripoll</t>
  </si>
  <si>
    <t>https://www.alliancewine.com/umbraco/Surface/DownloadSurface/DownloadAllBottleShots?producerId=2473</t>
  </si>
  <si>
    <t>https://www.alliancewine.com/our-wines?producerId=2473</t>
  </si>
  <si>
    <t>http://www.alliancewine.com/our-producers/cantalapiedra-viticultores</t>
  </si>
  <si>
    <t>https://www.alliancewine.com/umbraco/Surface/DownloadSurface/DownloadAllBottleShots?producerId=2517</t>
  </si>
  <si>
    <t>https://www.alliancewine.com/our-wines?producerId=2517</t>
  </si>
  <si>
    <t>http://www.alliancewine.com/our-producers/carlos-lucas-vinhos</t>
  </si>
  <si>
    <t>https://www.alliancewine.com/umbraco/Surface/DownloadSurface/DownloadAllBottleShots?producerId=3544</t>
  </si>
  <si>
    <t>https://www.alliancewine.com/our-wines?producerId=3544</t>
  </si>
  <si>
    <t>http://www.alliancewine.com/our-producers/cartlidge-and-browne</t>
  </si>
  <si>
    <t>https://www.alliancewine.com/umbraco/Surface/DownloadSurface/DownloadAllBottleShots?producerId=277</t>
  </si>
  <si>
    <t>https://www.alliancewine.com/our-wines?producerId=277</t>
  </si>
  <si>
    <t>http://www.alliancewine.com/our-producers/casa-del-arco</t>
  </si>
  <si>
    <t>https://www.alliancewine.com/umbraco/Surface/DownloadSurface/DownloadAllBottleShots?producerId=3571</t>
  </si>
  <si>
    <t>https://www.alliancewine.com/our-wines?producerId=3571</t>
  </si>
  <si>
    <t>http://www.alliancewine.com/our-producers/cascina-adelaide</t>
  </si>
  <si>
    <t>https://www.alliancewine.com/umbraco/Surface/DownloadSurface/DownloadAllBottleShots?producerId=35</t>
  </si>
  <si>
    <t>https://www.alliancewine.com/our-wines?producerId=35</t>
  </si>
  <si>
    <t>http://www.alliancewine.com/our-producers/cave-de-ribeauville</t>
  </si>
  <si>
    <t>https://www.alliancewine.com/our-wines?producerId=2412</t>
  </si>
  <si>
    <t>http://www.alliancewine.com/our-producers/celler-de-capcanes</t>
  </si>
  <si>
    <t>https://www.alliancewine.com/umbraco/Surface/DownloadSurface/DownloadAllBottleShots?producerId=330</t>
  </si>
  <si>
    <t>https://www.alliancewine.com/our-wines?producerId=330</t>
  </si>
  <si>
    <t>http://www.alliancewine.com/our-producers/celler-del-roure</t>
  </si>
  <si>
    <t>https://www.alliancewine.com/umbraco/Surface/DownloadSurface/DownloadAllBottleShots?producerId=315</t>
  </si>
  <si>
    <t>https://www.alliancewine.com/our-wines?producerId=315</t>
  </si>
  <si>
    <t>http://www.alliancewine.com/our-producers/cielo-e-terra</t>
  </si>
  <si>
    <t>https://www.alliancewine.com/umbraco/Surface/DownloadSurface/DownloadAllBottleShots?producerId=77</t>
  </si>
  <si>
    <t>https://www.alliancewine.com/our-wines?producerId=77</t>
  </si>
  <si>
    <t>http://www.alliancewine.com/our-producers/cramele-recas</t>
  </si>
  <si>
    <t>https://www.alliancewine.com/umbraco/Surface/DownloadSurface/DownloadAllBottleShots?producerId=82</t>
  </si>
  <si>
    <t>https://www.alliancewine.com/our-wines?producerId=82</t>
  </si>
  <si>
    <t>http://www.alliancewine.com/our-producers/crocus</t>
  </si>
  <si>
    <t>https://www.alliancewine.com/umbraco/Surface/DownloadSurface/DownloadAllBottleShots?producerId=312</t>
  </si>
  <si>
    <t>https://www.alliancewine.com/our-wines?producerId=312</t>
  </si>
  <si>
    <t>http://www.alliancewine.com/our-producers/domaine-albert-belle</t>
  </si>
  <si>
    <t>https://www.alliancewine.com/umbraco/Surface/DownloadSurface/DownloadAllBottleShots?producerId=88</t>
  </si>
  <si>
    <t>https://www.alliancewine.com/our-wines?producerId=88</t>
  </si>
  <si>
    <t>http://www.alliancewine.com/our-producers/domaine-berthet-bondet</t>
  </si>
  <si>
    <t>https://www.alliancewine.com/umbraco/Surface/DownloadSurface/DownloadAllBottleShots?producerId=2435</t>
  </si>
  <si>
    <t>https://www.alliancewine.com/our-wines?producerId=2435</t>
  </si>
  <si>
    <t>http://www.alliancewine.com/our-producers/domaine-de-bonserine</t>
  </si>
  <si>
    <t>https://www.alliancewine.com/umbraco/Surface/DownloadSurface/DownloadAllBottleShots?producerId=255</t>
  </si>
  <si>
    <t>https://www.alliancewine.com/our-wines?producerId=255</t>
  </si>
  <si>
    <t>http://www.alliancewine.com/our-producers/domaine-de-colette</t>
  </si>
  <si>
    <t>https://www.alliancewine.com/umbraco/Surface/DownloadSurface/DownloadAllBottleShots?producerId=95</t>
  </si>
  <si>
    <t>https://www.alliancewine.com/our-wines?producerId=95</t>
  </si>
  <si>
    <t>https://www.alliancewine.com/umbraco/Surface/DownloadSurface/DownloadAllBottleShots?producerId=96</t>
  </si>
  <si>
    <t>https://www.alliancewine.com/our-wines?producerId=96</t>
  </si>
  <si>
    <t>http://www.alliancewine.com/our-producers/domaine-de-la-berthete</t>
  </si>
  <si>
    <t>https://www.alliancewine.com/umbraco/Surface/DownloadSurface/DownloadAllBottleShots?producerId=2459</t>
  </si>
  <si>
    <t>https://www.alliancewine.com/our-wines?producerId=2459</t>
  </si>
  <si>
    <t>http://www.alliancewine.com/our-producers/domaine-de-la-couvette</t>
  </si>
  <si>
    <t>https://www.alliancewine.com/umbraco/Surface/DownloadSurface/DownloadAllBottleShots?producerId=2451</t>
  </si>
  <si>
    <t>https://www.alliancewine.com/our-wines?producerId=2451</t>
  </si>
  <si>
    <t>http://www.alliancewine.com/our-producers/domaine-de-la-grande-bauquiere</t>
  </si>
  <si>
    <t>https://www.alliancewine.com/umbraco/Surface/DownloadSurface/DownloadAllBottleShots?producerId=2457</t>
  </si>
  <si>
    <t>https://www.alliancewine.com/our-wines?producerId=2457</t>
  </si>
  <si>
    <t>http://www.alliancewine.com/our-producers/domaine-de-montredon</t>
  </si>
  <si>
    <t>https://www.alliancewine.com/umbraco/Surface/DownloadSurface/DownloadAllBottleShots?producerId=97</t>
  </si>
  <si>
    <t>https://www.alliancewine.com/our-wines?producerId=97</t>
  </si>
  <si>
    <t>http://www.alliancewine.com/our-producers/domaine-defaix</t>
  </si>
  <si>
    <t>https://www.alliancewine.com/umbraco/Surface/DownloadSurface/DownloadAllBottleShots?producerId=98</t>
  </si>
  <si>
    <t>https://www.alliancewine.com/our-wines?producerId=98</t>
  </si>
  <si>
    <t>https://www.alliancewine.com/umbraco/Surface/DownloadSurface/DownloadAllBottleShots?producerId=307</t>
  </si>
  <si>
    <t>https://www.alliancewine.com/our-wines?producerId=307</t>
  </si>
  <si>
    <t>https://www.alliancewine.com/umbraco/Surface/DownloadSurface/DownloadAllBottleShots?producerId=101</t>
  </si>
  <si>
    <t>https://www.alliancewine.com/our-wines?producerId=101</t>
  </si>
  <si>
    <t>http://www.alliancewine.com/our-producers/domaine-francois-crochet</t>
  </si>
  <si>
    <t>https://www.alliancewine.com/umbraco/Surface/DownloadSurface/DownloadAllBottleShots?producerId=92</t>
  </si>
  <si>
    <t>https://www.alliancewine.com/our-wines?producerId=92</t>
  </si>
  <si>
    <t>http://www.alliancewine.com/our-producers/domaine-jaeger-defaix</t>
  </si>
  <si>
    <t>https://www.alliancewine.com/umbraco/Surface/DownloadSurface/DownloadAllBottleShots?producerId=104</t>
  </si>
  <si>
    <t>https://www.alliancewine.com/our-wines?producerId=104</t>
  </si>
  <si>
    <t>https://www.alliancewine.com/umbraco/Surface/DownloadSurface/DownloadAllBottleShots?producerId=2433</t>
  </si>
  <si>
    <t>https://www.alliancewine.com/our-wines?producerId=2433</t>
  </si>
  <si>
    <t>http://www.alliancewine.com/our-producers/domaine-klur</t>
  </si>
  <si>
    <t>https://www.alliancewine.com/umbraco/Surface/DownloadSurface/DownloadAllBottleShots?producerId=2413</t>
  </si>
  <si>
    <t>https://www.alliancewine.com/our-wines?producerId=2413</t>
  </si>
  <si>
    <t>http://www.alliancewine.com/our-producers/domaine-les-vieux-murs</t>
  </si>
  <si>
    <t>https://www.alliancewine.com/umbraco/Surface/DownloadSurface/DownloadAllBottleShots?producerId=219</t>
  </si>
  <si>
    <t>https://www.alliancewine.com/our-wines?producerId=219</t>
  </si>
  <si>
    <t>http://www.alliancewine.com/our-producers/domaine-michaut-freres</t>
  </si>
  <si>
    <t>https://www.alliancewine.com/umbraco/Surface/DownloadSurface/DownloadAllBottleShots?producerId=2485</t>
  </si>
  <si>
    <t>https://www.alliancewine.com/our-wines?producerId=2485</t>
  </si>
  <si>
    <t>http://www.alliancewine.com/our-producers/domaine-patrick-vauvy</t>
  </si>
  <si>
    <t>https://www.alliancewine.com/umbraco/Surface/DownloadSurface/DownloadAllBottleShots?producerId=112</t>
  </si>
  <si>
    <t>https://www.alliancewine.com/our-wines?producerId=112</t>
  </si>
  <si>
    <t>http://www.alliancewine.com/our-producers/domaine-picard</t>
  </si>
  <si>
    <t>https://www.alliancewine.com/umbraco/Surface/DownloadSurface/DownloadAllBottleShots?producerId=338</t>
  </si>
  <si>
    <t>https://www.alliancewine.com/our-wines?producerId=338</t>
  </si>
  <si>
    <t>http://www.alliancewine.com/our-producers/domaine-pierre-marchand</t>
  </si>
  <si>
    <t>https://www.alliancewine.com/umbraco/Surface/DownloadSurface/DownloadAllBottleShots?producerId=114</t>
  </si>
  <si>
    <t>https://www.alliancewine.com/our-wines?producerId=114</t>
  </si>
  <si>
    <t>http://www.alliancewine.com/our-producers/domaine-pillot</t>
  </si>
  <si>
    <t>https://www.alliancewine.com/umbraco/Surface/DownloadSurface/DownloadAllBottleShots?producerId=115</t>
  </si>
  <si>
    <t>https://www.alliancewine.com/our-wines?producerId=115</t>
  </si>
  <si>
    <t>http://www.alliancewine.com/our-producers/enira</t>
  </si>
  <si>
    <t>https://www.alliancewine.com/umbraco/Surface/DownloadSurface/DownloadAllBottleShots?producerId=298</t>
  </si>
  <si>
    <t>https://www.alliancewine.com/our-wines?producerId=298</t>
  </si>
  <si>
    <t>http://www.alliancewine.com/our-producers/equipo-navazos</t>
  </si>
  <si>
    <t>https://www.alliancewine.com/umbraco/Surface/DownloadSurface/DownloadAllBottleShots?producerId=341</t>
  </si>
  <si>
    <t>https://www.alliancewine.com/our-wines?producerId=341</t>
  </si>
  <si>
    <t>http://www.alliancewine.com/our-producers/espinos-y-cardos</t>
  </si>
  <si>
    <t>https://www.alliancewine.com/umbraco/Surface/DownloadSurface/DownloadAllBottleShots?producerId=145</t>
  </si>
  <si>
    <t>https://www.alliancewine.com/our-wines?producerId=145</t>
  </si>
  <si>
    <t>http://www.alliancewine.com/our-producers/fabrizio-vella</t>
  </si>
  <si>
    <t>https://www.alliancewine.com/umbraco/Surface/DownloadSurface/DownloadAllBottleShots?producerId=2523</t>
  </si>
  <si>
    <t>https://www.alliancewine.com/our-wines?producerId=2523</t>
  </si>
  <si>
    <t>http://www.alliancewine.com/our-producers/famille-morin</t>
  </si>
  <si>
    <t>https://www.alliancewine.com/umbraco/Surface/DownloadSurface/DownloadAllBottleShots?producerId=382</t>
  </si>
  <si>
    <t>https://www.alliancewine.com/our-wines?producerId=382</t>
  </si>
  <si>
    <t>http://www.alliancewine.com/our-producers/feudo-antico</t>
  </si>
  <si>
    <t>https://www.alliancewine.com/umbraco/Surface/DownloadSurface/DownloadAllBottleShots?producerId=2423</t>
  </si>
  <si>
    <t>https://www.alliancewine.com/our-wines?producerId=2423</t>
  </si>
  <si>
    <t>http://www.alliancewine.com/our-producers/funkstille</t>
  </si>
  <si>
    <t>https://www.alliancewine.com/umbraco/Surface/DownloadSurface/DownloadAllBottleShots?producerId=3584</t>
  </si>
  <si>
    <t>https://www.alliancewine.com/our-wines?producerId=3584</t>
  </si>
  <si>
    <t>http://www.alliancewine.com/our-producers/giavi</t>
  </si>
  <si>
    <t>https://www.alliancewine.com/umbraco/Surface/DownloadSurface/DownloadAllBottleShots?producerId=2399</t>
  </si>
  <si>
    <t>https://www.alliancewine.com/our-wines?producerId=2399</t>
  </si>
  <si>
    <t>http://www.alliancewine.com/our-producers/guerila</t>
  </si>
  <si>
    <t>https://www.alliancewine.com/umbraco/Surface/DownloadSurface/DownloadAllBottleShots?producerId=2403</t>
  </si>
  <si>
    <t>https://www.alliancewine.com/our-wines?producerId=2403</t>
  </si>
  <si>
    <t>http://www.alliancewine.com/our-producers/guillaume-gonnet</t>
  </si>
  <si>
    <t>https://www.alliancewine.com/umbraco/Surface/DownloadSurface/DownloadAllBottleShots?producerId=397</t>
  </si>
  <si>
    <t>https://www.alliancewine.com/our-wines?producerId=397</t>
  </si>
  <si>
    <t>http://www.alliancewine.com/our-producers/il-borghetto</t>
  </si>
  <si>
    <t>https://www.alliancewine.com/umbraco/Surface/DownloadSurface/DownloadAllBottleShots?producerId=2533</t>
  </si>
  <si>
    <t>https://www.alliancewine.com/our-wines?producerId=2533</t>
  </si>
  <si>
    <t>http://www.alliancewine.com/our-producers/ilatium-morini</t>
  </si>
  <si>
    <t>https://www.alliancewine.com/umbraco/Surface/DownloadSurface/DownloadAllBottleShots?producerId=138</t>
  </si>
  <si>
    <t>https://www.alliancewine.com/our-wines?producerId=138</t>
  </si>
  <si>
    <t>http://www.alliancewine.com/our-producers/indomita</t>
  </si>
  <si>
    <t>https://www.alliancewine.com/umbraco/Surface/DownloadSurface/DownloadAllBottleShots?producerId=129</t>
  </si>
  <si>
    <t>https://www.alliancewine.com/our-wines?producerId=129</t>
  </si>
  <si>
    <t>http://www.alliancewine.com/our-producers/klur-natur</t>
  </si>
  <si>
    <t>https://www.alliancewine.com/umbraco/Surface/DownloadSurface/DownloadAllBottleShots?producerId=2525</t>
  </si>
  <si>
    <t>https://www.alliancewine.com/our-wines?producerId=2525</t>
  </si>
  <si>
    <t>http://www.alliancewine.com/our-producers/la-guardiense</t>
  </si>
  <si>
    <t>https://www.alliancewine.com/umbraco/Surface/DownloadSurface/DownloadAllBottleShots?producerId=2505</t>
  </si>
  <si>
    <t>https://www.alliancewine.com/our-wines?producerId=2505</t>
  </si>
  <si>
    <t>http://www.alliancewine.com/our-producers/la-vie-en-rose</t>
  </si>
  <si>
    <t>https://www.alliancewine.com/umbraco/Surface/DownloadSurface/DownloadAllBottleShots?producerId=133</t>
  </si>
  <si>
    <t>https://www.alliancewine.com/our-wines?producerId=133</t>
  </si>
  <si>
    <t>http://www.alliancewine.com/our-producers/largesse</t>
  </si>
  <si>
    <t>https://www.alliancewine.com/umbraco/Surface/DownloadSurface/DownloadAllBottleShots?producerId=137</t>
  </si>
  <si>
    <t>https://www.alliancewine.com/our-wines?producerId=137</t>
  </si>
  <si>
    <t>http://www.alliancewine.com/our-producers/le-chiantigiane</t>
  </si>
  <si>
    <t>https://www.alliancewine.com/umbraco/Surface/DownloadSurface/DownloadAllBottleShots?producerId=251</t>
  </si>
  <si>
    <t>https://www.alliancewine.com/our-wines?producerId=251</t>
  </si>
  <si>
    <t>http://www.alliancewine.com/our-producers/les-chiens-catalans</t>
  </si>
  <si>
    <t>https://www.alliancewine.com/umbraco/Surface/DownloadSurface/DownloadAllBottleShots?producerId=2529</t>
  </si>
  <si>
    <t>https://www.alliancewine.com/our-wines?producerId=2529</t>
  </si>
  <si>
    <t>http://www.alliancewine.com/our-producers/mabis</t>
  </si>
  <si>
    <t>https://www.alliancewine.com/umbraco/Surface/DownloadSurface/DownloadAllBottleShots?producerId=249</t>
  </si>
  <si>
    <t>https://www.alliancewine.com/our-wines?producerId=249</t>
  </si>
  <si>
    <t>http://www.alliancewine.com/our-producers/mad-wine-kft</t>
  </si>
  <si>
    <t>https://www.alliancewine.com/umbraco/Surface/DownloadSurface/DownloadAllBottleShots?producerId=261</t>
  </si>
  <si>
    <t>https://www.alliancewine.com/our-wines?producerId=261</t>
  </si>
  <si>
    <t>http://www.alliancewine.com/our-producers/maison-antech</t>
  </si>
  <si>
    <t>https://www.alliancewine.com/umbraco/Surface/DownloadSurface/DownloadAllBottleShots?producerId=3539</t>
  </si>
  <si>
    <t>https://www.alliancewine.com/our-wines?producerId=3539</t>
  </si>
  <si>
    <t>http://www.alliancewine.com/our-producers/majella</t>
  </si>
  <si>
    <t>https://www.alliancewine.com/umbraco/Surface/DownloadSurface/DownloadAllBottleShots?producerId=146</t>
  </si>
  <si>
    <t>https://www.alliancewine.com/our-wines?producerId=146</t>
  </si>
  <si>
    <t>http://www.alliancewine.com/our-producers/man-meets-mountain</t>
  </si>
  <si>
    <t>https://www.alliancewine.com/umbraco/Surface/DownloadSurface/DownloadAllBottleShots?producerId=2483</t>
  </si>
  <si>
    <t>https://www.alliancewine.com/our-wines?producerId=2483</t>
  </si>
  <si>
    <t>http://www.alliancewine.com/our-producers/mayfly</t>
  </si>
  <si>
    <t>https://www.alliancewine.com/umbraco/Surface/DownloadSurface/DownloadAllBottleShots?producerId=2422</t>
  </si>
  <si>
    <t>https://www.alliancewine.com/our-wines?producerId=2422</t>
  </si>
  <si>
    <t>http://www.alliancewine.com/our-producers/mora-&amp;-memo</t>
  </si>
  <si>
    <t>https://www.alliancewine.com/umbraco/Surface/DownloadSurface/DownloadAllBottleShots?producerId=372</t>
  </si>
  <si>
    <t>https://www.alliancewine.com/our-wines?producerId=372</t>
  </si>
  <si>
    <t>http://www.alliancewine.com/our-producers/mount-edward</t>
  </si>
  <si>
    <t>https://www.alliancewine.com/umbraco/Surface/DownloadSurface/DownloadAllBottleShots?producerId=153</t>
  </si>
  <si>
    <t>https://www.alliancewine.com/our-wines?producerId=153</t>
  </si>
  <si>
    <t>http://www.alliancewine.com/our-producers/one-chain-vineyards</t>
  </si>
  <si>
    <t>https://www.alliancewine.com/umbraco/Surface/DownloadSurface/DownloadAllBottleShots?producerId=232</t>
  </si>
  <si>
    <t>https://www.alliancewine.com/our-wines?producerId=232</t>
  </si>
  <si>
    <t>http://www.alliancewine.com/our-producers/palazzo-del-mare</t>
  </si>
  <si>
    <t>https://www.alliancewine.com/umbraco/Surface/DownloadSurface/DownloadAllBottleShots?producerId=156</t>
  </si>
  <si>
    <t>https://www.alliancewine.com/our-wines?producerId=156</t>
  </si>
  <si>
    <t>http://www.alliancewine.com/our-producers/pierre-et-papa</t>
  </si>
  <si>
    <t>https://www.alliancewine.com/umbraco/Surface/DownloadSurface/DownloadAllBottleShots?producerId=246</t>
  </si>
  <si>
    <t>https://www.alliancewine.com/our-wines?producerId=246</t>
  </si>
  <si>
    <t>http://www.alliancewine.com/our-producers/pierre-mignon</t>
  </si>
  <si>
    <t>https://www.alliancewine.com/umbraco/Surface/DownloadSurface/DownloadAllBottleShots?producerId=41</t>
  </si>
  <si>
    <t>https://www.alliancewine.com/our-wines?producerId=41</t>
  </si>
  <si>
    <t>http://www.alliancewine.com/our-producers/pradio</t>
  </si>
  <si>
    <t>https://www.alliancewine.com/umbraco/Surface/DownloadSurface/DownloadAllBottleShots?producerId=166</t>
  </si>
  <si>
    <t>https://www.alliancewine.com/our-wines?producerId=166</t>
  </si>
  <si>
    <t>http://www.alliancewine.com/our-producers/quinta-da-costa-do-pinhao</t>
  </si>
  <si>
    <t>https://www.alliancewine.com/umbraco/Surface/DownloadSurface/DownloadAllBottleShots?producerId=3553</t>
  </si>
  <si>
    <t>https://www.alliancewine.com/our-wines?producerId=3553</t>
  </si>
  <si>
    <t>http://www.alliancewine.com/our-producers/quintas-do-homem</t>
  </si>
  <si>
    <t>https://www.alliancewine.com/umbraco/Surface/DownloadSurface/DownloadAllBottleShots?producerId=375</t>
  </si>
  <si>
    <t>https://www.alliancewine.com/our-wines?producerId=375</t>
  </si>
  <si>
    <t>http://www.alliancewine.com/our-producers/qupe</t>
  </si>
  <si>
    <t>https://www.alliancewine.com/umbraco/Surface/DownloadSurface/DownloadAllBottleShots?producerId=3566</t>
  </si>
  <si>
    <t>https://www.alliancewine.com/our-wines?producerId=3566</t>
  </si>
  <si>
    <t>http://www.alliancewine.com/our-producers/raats-family-wines</t>
  </si>
  <si>
    <t>https://www.alliancewine.com/umbraco/Surface/DownloadSurface/DownloadAllBottleShots?producerId=169</t>
  </si>
  <si>
    <t>https://www.alliancewine.com/our-wines?producerId=169</t>
  </si>
  <si>
    <t>http://www.alliancewine.com/our-producers/real-companhia-velha</t>
  </si>
  <si>
    <t>https://www.alliancewine.com/umbraco/Surface/DownloadSurface/DownloadAllBottleShots?producerId=327</t>
  </si>
  <si>
    <t>https://www.alliancewine.com/our-wines?producerId=327</t>
  </si>
  <si>
    <t>http://www.alliancewine.com/our-producers/riecine</t>
  </si>
  <si>
    <t>https://www.alliancewine.com/umbraco/Surface/DownloadSurface/DownloadAllBottleShots?producerId=2444</t>
  </si>
  <si>
    <t>https://www.alliancewine.com/our-wines?producerId=2444</t>
  </si>
  <si>
    <t>http://www.alliancewine.com/our-producers/san-polino</t>
  </si>
  <si>
    <t>https://www.alliancewine.com/umbraco/Surface/DownloadSurface/DownloadAllBottleShots?producerId=3541</t>
  </si>
  <si>
    <t>https://www.alliancewine.com/our-wines?producerId=3541</t>
  </si>
  <si>
    <t>http://www.alliancewine.com/our-producers/santuario</t>
  </si>
  <si>
    <t>https://www.alliancewine.com/umbraco/Surface/DownloadSurface/DownloadAllBottleShots?producerId=299</t>
  </si>
  <si>
    <t>https://www.alliancewine.com/our-wines?producerId=299</t>
  </si>
  <si>
    <t>http://www.alliancewine.com/our-producers/sherwood-estate</t>
  </si>
  <si>
    <t>https://www.alliancewine.com/umbraco/Surface/DownloadSurface/DownloadAllBottleShots?producerId=179</t>
  </si>
  <si>
    <t>https://www.alliancewine.com/our-wines?producerId=179</t>
  </si>
  <si>
    <t>http://www.alliancewine.com/our-producers/stella-bella-wines</t>
  </si>
  <si>
    <t>https://www.alliancewine.com/umbraco/Surface/DownloadSurface/DownloadAllBottleShots?producerId=180</t>
  </si>
  <si>
    <t>https://www.alliancewine.com/our-wines?producerId=180</t>
  </si>
  <si>
    <t>http://www.alliancewine.com/our-producers/tenuta-olim-bauda</t>
  </si>
  <si>
    <t>https://www.alliancewine.com/umbraco/Surface/DownloadSurface/DownloadAllBottleShots?producerId=181</t>
  </si>
  <si>
    <t>https://www.alliancewine.com/our-wines?producerId=181</t>
  </si>
  <si>
    <t>http://www.alliancewine.com/our-producers/tenute-bosco</t>
  </si>
  <si>
    <t>https://www.alliancewine.com/umbraco/Surface/DownloadSurface/DownloadAllBottleShots?producerId=3567</t>
  </si>
  <si>
    <t>https://www.alliancewine.com/our-wines?producerId=3567</t>
  </si>
  <si>
    <t>http://www.alliancewine.com/our-producers/thistledown</t>
  </si>
  <si>
    <t>https://www.alliancewine.com/umbraco/Surface/DownloadSurface/DownloadAllBottleShots?producerId=236</t>
  </si>
  <si>
    <t>https://www.alliancewine.com/our-wines?producerId=236</t>
  </si>
  <si>
    <t>http://www.alliancewine.com/our-producers/vignerons-de-florensac</t>
  </si>
  <si>
    <t>https://www.alliancewine.com/umbraco/Surface/DownloadSurface/DownloadAllBottleShots?producerId=2456</t>
  </si>
  <si>
    <t>https://www.alliancewine.com/our-wines?producerId=2456</t>
  </si>
  <si>
    <t>http://www.alliancewine.com/our-producers/vina-elena</t>
  </si>
  <si>
    <t>https://www.alliancewine.com/umbraco/Surface/DownloadSurface/DownloadAllBottleShots?producerId=196</t>
  </si>
  <si>
    <t>https://www.alliancewine.com/our-wines?producerId=196</t>
  </si>
  <si>
    <t>http://www.alliancewine.com/our-producers/vinos-mas-buscados</t>
  </si>
  <si>
    <t>https://www.alliancewine.com/umbraco/Surface/DownloadSurface/DownloadAllBottleShots?producerId=316</t>
  </si>
  <si>
    <t>https://www.alliancewine.com/our-wines?producerId=316</t>
  </si>
  <si>
    <t>http://www.alliancewine.com/our-producers/weingut-max-ferdinand-richter</t>
  </si>
  <si>
    <t>https://www.alliancewine.com/umbraco/Surface/DownloadSurface/DownloadAllBottleShots?producerId=199</t>
  </si>
  <si>
    <t>https://www.alliancewine.com/our-wines?producerId=199</t>
  </si>
  <si>
    <t>http://www.alliancewine.com/our-producers/wild-&amp;-wilder</t>
  </si>
  <si>
    <t>https://www.alliancewine.com/umbraco/Surface/DownloadSurface/DownloadAllBottleShots?producerId=2475</t>
  </si>
  <si>
    <t>https://www.alliancewine.com/our-wines?producerId=2475</t>
  </si>
  <si>
    <t>http://www.alliancewine.com/our-producers/zaccagnini</t>
  </si>
  <si>
    <t>https://www.alliancewine.com/umbraco/Surface/DownloadSurface/DownloadAllBottleShots?producerId=2419</t>
  </si>
  <si>
    <t>https://www.alliancewine.com/our-wines?producerId=2419</t>
  </si>
  <si>
    <t>ProducerName</t>
  </si>
  <si>
    <t>SocialMediaURL</t>
  </si>
  <si>
    <t>https://www.instagram.com/pontedaboga/</t>
  </si>
  <si>
    <t>Adit</t>
  </si>
  <si>
    <t>AE Chapman &amp; Son Ltd</t>
  </si>
  <si>
    <t>https://www.instagram.com/alemanyicorrio/</t>
  </si>
  <si>
    <t>Alliance Wine Australia</t>
  </si>
  <si>
    <t>Alliance Wine UK</t>
  </si>
  <si>
    <t>André Brunel</t>
  </si>
  <si>
    <t>https://www.instagram.com/champagne.andre.roger/</t>
  </si>
  <si>
    <t>https://www.instagram.com/b_vintners/</t>
  </si>
  <si>
    <t>Bermar Collection</t>
  </si>
  <si>
    <t>Bibi Graetz</t>
  </si>
  <si>
    <t>Bodega de Forlong</t>
  </si>
  <si>
    <t>https://www.instagram.com/forlongwine/</t>
  </si>
  <si>
    <t>Bodega Valentin Bianchi</t>
  </si>
  <si>
    <t>Bodega Villa d'Orta</t>
  </si>
  <si>
    <t>Bodegas Alanis</t>
  </si>
  <si>
    <t>https://www.instagram.com/bodegasamaren/</t>
  </si>
  <si>
    <t>https://www.instagram.com/bodegaelangosto/?hl=en</t>
  </si>
  <si>
    <t>Bodegas Aquitania, S.L.</t>
  </si>
  <si>
    <t>https://www.instagram.com/bocontrerasruiz/</t>
  </si>
  <si>
    <t>https://www.instagram.com/gratias_wines/</t>
  </si>
  <si>
    <t>https://www.instagram.com/gutierrezcolosia/</t>
  </si>
  <si>
    <t>Bodegas Itsasmendi</t>
  </si>
  <si>
    <t>https://www.instagram.com/bodegasitsasmendi/</t>
  </si>
  <si>
    <t>Bodegas Milenium</t>
  </si>
  <si>
    <t>Bodegas Vizar</t>
  </si>
  <si>
    <t>https://www.instagram.com/ximenezspinola/</t>
  </si>
  <si>
    <t>https://www.instagram.com/bodegasmerayo/</t>
  </si>
  <si>
    <t>Bollinger</t>
  </si>
  <si>
    <t>https://www.instagram.com/brannlandcider/</t>
  </si>
  <si>
    <t>Buil y Giné</t>
  </si>
  <si>
    <t>https://www.instagram.com/cal_batllet/</t>
  </si>
  <si>
    <t>https://www.instagram.com/kellerei_cantina_meran/</t>
  </si>
  <si>
    <t>https://www.instagram.com/cartlidgebrowne/</t>
  </si>
  <si>
    <t>https://www.instagram.com/cascinadelaide/</t>
  </si>
  <si>
    <t>Caserio de Dueñas</t>
  </si>
  <si>
    <t>https://www.instagram.com/icantalapiedra_viticultor/</t>
  </si>
  <si>
    <t>https://www.instagram.com/cavederibeauville/</t>
  </si>
  <si>
    <t>https://www.instagram.com/cellercapcanes/</t>
  </si>
  <si>
    <t>https://www.instagram.com/cellerdelroure/</t>
  </si>
  <si>
    <t>Château Bel-Orme Tronquoy De Lalande</t>
  </si>
  <si>
    <t>Château Cantenac Brown</t>
  </si>
  <si>
    <t>Château Cantermerle</t>
  </si>
  <si>
    <t>Château Clos Vieux Taillefer</t>
  </si>
  <si>
    <t>Château Dauzac</t>
  </si>
  <si>
    <t>Château de Ferrand</t>
  </si>
  <si>
    <t>https://www.instagram.com/chateaudeferrand/</t>
  </si>
  <si>
    <t>Château de Garraud</t>
  </si>
  <si>
    <t>Château de Lancyre</t>
  </si>
  <si>
    <t>https://www.instagram.com/chateau_lancyre/</t>
  </si>
  <si>
    <t>Château de Suduiraut</t>
  </si>
  <si>
    <t>Château Giscours</t>
  </si>
  <si>
    <t>https://www.instagram.com/chateaugiscours/</t>
  </si>
  <si>
    <t>Château Gloria</t>
  </si>
  <si>
    <t>Château Grand Gamelle</t>
  </si>
  <si>
    <t>Château Grand-Puy Ducasse</t>
  </si>
  <si>
    <t>Château Haut- Baradieu</t>
  </si>
  <si>
    <t>Château Ka</t>
  </si>
  <si>
    <t>https://www.instagram.com/chateaukawine/</t>
  </si>
  <si>
    <t>Château Kirwan</t>
  </si>
  <si>
    <t>https://www.instagram.com/chateaukirwan/</t>
  </si>
  <si>
    <t>Château La Tonnelle</t>
  </si>
  <si>
    <t>Château Lafon Rochet</t>
  </si>
  <si>
    <t>https://www.instagram.com/chateau_lafonrochet/</t>
  </si>
  <si>
    <t>Château Lamothe-Cissac</t>
  </si>
  <si>
    <t>Château Léoville-Barton</t>
  </si>
  <si>
    <t>Château Les Graves de Viaud</t>
  </si>
  <si>
    <t>Château Les Platanes</t>
  </si>
  <si>
    <t>Château Marsac Séguineau</t>
  </si>
  <si>
    <t>Château Montrose</t>
  </si>
  <si>
    <t>Château Montviel</t>
  </si>
  <si>
    <t>Château Mouton Rothschild</t>
  </si>
  <si>
    <t>Château Pontet-Canet</t>
  </si>
  <si>
    <t>Château Pouget</t>
  </si>
  <si>
    <t>Château Richebon</t>
  </si>
  <si>
    <t>Château Soussans</t>
  </si>
  <si>
    <t>Château Talbot</t>
  </si>
  <si>
    <t>Château Treytins</t>
  </si>
  <si>
    <t>Château Vessière</t>
  </si>
  <si>
    <t>https://www.instagram.com/chateauvessiere/</t>
  </si>
  <si>
    <t>Chez La Frite</t>
  </si>
  <si>
    <t>Clos Venturi</t>
  </si>
  <si>
    <t>https://www.instagram.com/clos.venturi/</t>
  </si>
  <si>
    <t>Coravin</t>
  </si>
  <si>
    <t>Cordier Mestrezat</t>
  </si>
  <si>
    <t>https://www.instagram.com/cramelerecas/</t>
  </si>
  <si>
    <t>https://www.instagram.com/crocuswines/</t>
  </si>
  <si>
    <t>Definition</t>
  </si>
  <si>
    <t>Domaine A</t>
  </si>
  <si>
    <t>https://www.instagram.com/domaineawinery/</t>
  </si>
  <si>
    <t>Domaine Burguet</t>
  </si>
  <si>
    <t>Domaine Daulny</t>
  </si>
  <si>
    <t>Domaine de Chevalier</t>
  </si>
  <si>
    <t>https://www.instagram.com/domainedechevalier/</t>
  </si>
  <si>
    <t>https://www.instagram.com/domainedecolette/</t>
  </si>
  <si>
    <t>Domaine De L Ermitage</t>
  </si>
  <si>
    <t>Domaine de la Bonnelière</t>
  </si>
  <si>
    <t>https://www.instagram.com/lacouvette/</t>
  </si>
  <si>
    <t>https://www.instagram.com/la_grande_bauquiere/</t>
  </si>
  <si>
    <t>https://www.instagram.com/domaine_des_herbauges/</t>
  </si>
  <si>
    <t>https://www.instagram.com/domainefichet/</t>
  </si>
  <si>
    <t>Domaine Grossot</t>
  </si>
  <si>
    <t>https://www.instagram.com/vignobleklur/</t>
  </si>
  <si>
    <t>Domaine Lucien Muzard Et Fils</t>
  </si>
  <si>
    <t>Domaine Michelot</t>
  </si>
  <si>
    <t>https://www.instagram.com/domainepillot/</t>
  </si>
  <si>
    <t>Domaine Pinson</t>
  </si>
  <si>
    <t>https://www.instagram.com/domaine.pinson.chablis/</t>
  </si>
  <si>
    <t>https://www.instagram.com/domainesaintemarie/</t>
  </si>
  <si>
    <t>Domaine Thomas Gérard et Filles</t>
  </si>
  <si>
    <t>Domäne Wachau</t>
  </si>
  <si>
    <t>Domeco de Jarauta</t>
  </si>
  <si>
    <t>https://www.instagram.com/dominiodecair/</t>
  </si>
  <si>
    <t>https://www.instagram.com/escocesvolante/</t>
  </si>
  <si>
    <t>El Satiro</t>
  </si>
  <si>
    <t>https://www.instagram.com/equiponavazos/</t>
  </si>
  <si>
    <t>https://www.instagram.com/felicettewines/</t>
  </si>
  <si>
    <t>Ferndale</t>
  </si>
  <si>
    <t>https://www.instagram.com/feudo.antico/</t>
  </si>
  <si>
    <t>Garagiste</t>
  </si>
  <si>
    <t>https://www.instagram.com/garagiste_wines/</t>
  </si>
  <si>
    <t>https://www.instagram.com/guerila_wines/</t>
  </si>
  <si>
    <t>Guido Marsella</t>
  </si>
  <si>
    <t>https://www.instagram.com/guillaumegonnet/</t>
  </si>
  <si>
    <t>H Erben Limited</t>
  </si>
  <si>
    <t>Hidden Spring</t>
  </si>
  <si>
    <t>https://www.instagram.com/hiddenspringuk/</t>
  </si>
  <si>
    <t>https://www.instagram.com/ilborghetto/</t>
  </si>
  <si>
    <t>https://www.instagram.com/latium_morini/</t>
  </si>
  <si>
    <t>https://www.instagram.com/vina_indomita/</t>
  </si>
  <si>
    <t>Johannes Trapl</t>
  </si>
  <si>
    <t>Julia Kemper</t>
  </si>
  <si>
    <t>https://www.instagram.com/juliakemperwines/</t>
  </si>
  <si>
    <t>Koch</t>
  </si>
  <si>
    <t>https://www.instagram.com/kochboraszat/</t>
  </si>
  <si>
    <t>Kooliburra</t>
  </si>
  <si>
    <t>La Chascona</t>
  </si>
  <si>
    <t>https://www.instagram.com/lacomarcalviticultores/</t>
  </si>
  <si>
    <t>https://www.instagram.com/vini_la_guardiense/</t>
  </si>
  <si>
    <t>https://www.instagram.com/latourmelas/</t>
  </si>
  <si>
    <t>Laurent Perrier</t>
  </si>
  <si>
    <t>https://www.instagram.com/laurentperrieruk/</t>
  </si>
  <si>
    <t>https://www.instagram.com/lavradores_de_feitoria/</t>
  </si>
  <si>
    <t>LGI</t>
  </si>
  <si>
    <t>Little Bird</t>
  </si>
  <si>
    <t>https://www.instagram.com/littlebirdgin/</t>
  </si>
  <si>
    <t>https://www.instagram.com/madwinemad/</t>
  </si>
  <si>
    <t>https://www.instagram.com/maisonantech/</t>
  </si>
  <si>
    <t>Maison D'Alliance</t>
  </si>
  <si>
    <t>https://www.instagram.com/majellawines/</t>
  </si>
  <si>
    <t>Making Tracks</t>
  </si>
  <si>
    <t>Manjavacas</t>
  </si>
  <si>
    <t>Manzanos (Production)</t>
  </si>
  <si>
    <t>Masia Puigmolto</t>
  </si>
  <si>
    <t>Minivino</t>
  </si>
  <si>
    <t>Moët et Chandon</t>
  </si>
  <si>
    <t>https://www.instagram.com/moraememo/</t>
  </si>
  <si>
    <t>Morala</t>
  </si>
  <si>
    <t>Morando</t>
  </si>
  <si>
    <t>https://www.instagram.com/mountedwardwinery/</t>
  </si>
  <si>
    <t>Non Branded POS</t>
  </si>
  <si>
    <t>Normanno</t>
  </si>
  <si>
    <t>Novapalma</t>
  </si>
  <si>
    <t>Nyetimber</t>
  </si>
  <si>
    <t>https://www.instagram.com/nyetimber/</t>
  </si>
  <si>
    <t>https://www.instagram.com/odfjellvineyards/</t>
  </si>
  <si>
    <t>https://shop.haygrove-evolution.com/lshdgflhag</t>
  </si>
  <si>
    <t>Orsino</t>
  </si>
  <si>
    <t>Our Fathers</t>
  </si>
  <si>
    <t>Oxney Organic Estate</t>
  </si>
  <si>
    <t>https://www.instagram.com/oxneyorganicestate/</t>
  </si>
  <si>
    <t>Parcela Numero Series</t>
  </si>
  <si>
    <t>Passage du Sud</t>
  </si>
  <si>
    <t>https://www.instagram.com/champagnepierremignon/</t>
  </si>
  <si>
    <t>Probulk SPA</t>
  </si>
  <si>
    <t>Producer Is Blank on PID</t>
  </si>
  <si>
    <t>https://www.instagram.com/quinta_da_costa_do_pinhao/</t>
  </si>
  <si>
    <t>https://www.instagram.com/quintadamariposa/</t>
  </si>
  <si>
    <t>https://www.instagram.com/quintasdohomemlda/</t>
  </si>
  <si>
    <t>https://www.instagram.com/qupewine/</t>
  </si>
  <si>
    <t>https://www.instagram.com/raatsfamilywines/</t>
  </si>
  <si>
    <t>https://www.instagram.com/ricca_terra_farms/</t>
  </si>
  <si>
    <t>https://www.instagram.com/riecine1971/</t>
  </si>
  <si>
    <t>San Antonio Abad</t>
  </si>
  <si>
    <t>https://www.instagram.com/brunello.san.polino/</t>
  </si>
  <si>
    <t>Santa Rosa Estate</t>
  </si>
  <si>
    <t>https://www.instagram.com/sherwoodestatewines/</t>
  </si>
  <si>
    <t>Sociedad Agricola Vina Pitras</t>
  </si>
  <si>
    <t>https://www.instagram.com/stellabellawines/</t>
  </si>
  <si>
    <t>Symphonia</t>
  </si>
  <si>
    <t>https://www.instagram.com/symphoniafinewines/</t>
  </si>
  <si>
    <t>Taittinger</t>
  </si>
  <si>
    <t>https://www.instagram.com/tenuta_olim_bauda/</t>
  </si>
  <si>
    <t>https://www.instagram.com/tenutebosco/</t>
  </si>
  <si>
    <t>https://www.instagram.com/tenuterubino/</t>
  </si>
  <si>
    <t>https://www.instagram.com/thistledownwines/</t>
  </si>
  <si>
    <t>Tierra Sagrada</t>
  </si>
  <si>
    <t>Tintillo</t>
  </si>
  <si>
    <t>Tricolore</t>
  </si>
  <si>
    <t>Trizanne Signature Wines</t>
  </si>
  <si>
    <t>https://www.instagram.com/trizannesignaturewines/</t>
  </si>
  <si>
    <t>Vassaltis</t>
  </si>
  <si>
    <t>https://www.instagram.com/vassaltisvineyards/</t>
  </si>
  <si>
    <t>Venturini Baldini</t>
  </si>
  <si>
    <t>https://www.instagram.com/venturini_baldini/</t>
  </si>
  <si>
    <t>Veuve Clicquot</t>
  </si>
  <si>
    <t>Vida Orgánica</t>
  </si>
  <si>
    <t>https://www.instagram.com/bodegasvinaelena/</t>
  </si>
  <si>
    <t>Viña Mayor</t>
  </si>
  <si>
    <t>https://www.instagram.com/bodegasvinamayor/</t>
  </si>
  <si>
    <t>Viñedos Allianza</t>
  </si>
  <si>
    <t>Vinicola Serena</t>
  </si>
  <si>
    <t>Weingut Högl</t>
  </si>
  <si>
    <t>https://www.instagram.com/wildandwilderwines/</t>
  </si>
  <si>
    <t>https://www.instagram.com/yhwines/</t>
  </si>
  <si>
    <t>https://www.instagram.com/zaccagnini.it/</t>
  </si>
  <si>
    <t>Zuccardi</t>
  </si>
  <si>
    <t>Zythos Sidra</t>
  </si>
  <si>
    <t>https://www.instagram.com/bodegasalvarezydiez/</t>
  </si>
  <si>
    <t>https://www.instagram.com/bibigraetz/</t>
  </si>
  <si>
    <t>https://www.instagram.com/biziosestate/</t>
  </si>
  <si>
    <t>https://www.instagram.com/chateau_garraud_treytins/</t>
  </si>
  <si>
    <t>https://www.instagram.com/chateau_cantenac_brown/</t>
  </si>
  <si>
    <t>https://www.instagram.com/chateaudauzac/</t>
  </si>
  <si>
    <t>https://www.instagram.com/chateausuduiraut/</t>
  </si>
  <si>
    <t>https://www.instagram.com/bodegacieloytierra/</t>
  </si>
  <si>
    <t>https://www.instagram.com/dealto_rioja/</t>
  </si>
  <si>
    <t>https://www.instagram.com/bonneliere/</t>
  </si>
  <si>
    <t>https://www.instagram.com/domaine.bernard.defaix/</t>
  </si>
  <si>
    <t>https://www.instagram.com/domainejaegerdefaix/</t>
  </si>
  <si>
    <t>https://www.instagram.com/bessavalley/</t>
  </si>
  <si>
    <t>https://www.instagram.com/cantinemarsellaguido/</t>
  </si>
  <si>
    <t>https://www.instagram.com/johannestrapl/</t>
  </si>
  <si>
    <t>https://www.instagram.com/pazosenorans/</t>
  </si>
  <si>
    <t>https://www.instagram.com/realcompanhiavelha/</t>
  </si>
  <si>
    <t>https://www.instagram.com/thedriftestate/</t>
  </si>
  <si>
    <t>https://www.instagram.com/tintoderulo/</t>
  </si>
  <si>
    <t>https://www.instagram.com/zuccardivalledeuco/</t>
  </si>
  <si>
    <t>https://pontedaboga.es/en/</t>
  </si>
  <si>
    <t>https://www.pazodomar.com/en/winery-pazo-do-mar/</t>
  </si>
  <si>
    <t>http://www.alemany-corrio.com/</t>
  </si>
  <si>
    <t>https://www.champagne-andre-roger.com/en/</t>
  </si>
  <si>
    <t>https://raats.co.za/b-vintners/</t>
  </si>
  <si>
    <t>https://www.bagliogibellina.it/</t>
  </si>
  <si>
    <t>http://www.bodegasamaren.com/</t>
  </si>
  <si>
    <t>http://www.bodegaelangosto.com/en/</t>
  </si>
  <si>
    <t>https://www.bernabeleva.com/</t>
  </si>
  <si>
    <t>https://contrerasruiz.com/index.php/en/</t>
  </si>
  <si>
    <t>https://www.bodegasgratias.com/en/</t>
  </si>
  <si>
    <t>http://www.gutierrezcolosia.com/Inicio/English/</t>
  </si>
  <si>
    <t>https://ximenezspinola.com/</t>
  </si>
  <si>
    <t>http://www.bodegasmerayo.com/en</t>
  </si>
  <si>
    <t>https://www.tinedo.com/</t>
  </si>
  <si>
    <t>http://www.bouchie-chatellier.fr/</t>
  </si>
  <si>
    <t>https://www.bouzadorei.com/eng/home.htm</t>
  </si>
  <si>
    <t>http://www.isaaccantalapiedra.com/</t>
  </si>
  <si>
    <t>https://www.winemagnum.com/</t>
  </si>
  <si>
    <t>http://cartlidgeandbrowne.com/</t>
  </si>
  <si>
    <t>http://www.cascinaadelaide.com/</t>
  </si>
  <si>
    <t xml:space="preserve">https://www.vins-ribeauville.com/en/ </t>
  </si>
  <si>
    <t>https://www.cellercapcanes.com/en/</t>
  </si>
  <si>
    <t>https://www.cieloeterravini.com/</t>
  </si>
  <si>
    <t>http://cramelerecas.ro/</t>
  </si>
  <si>
    <t>https://www.crocuswines.com/</t>
  </si>
  <si>
    <t>http://www.domainebelle.com/en/</t>
  </si>
  <si>
    <t>https://berthet-bondet.com/</t>
  </si>
  <si>
    <t>https://domainedebonserine.fr/</t>
  </si>
  <si>
    <t>https://www.domainedecolette.com/?lang=en</t>
  </si>
  <si>
    <t>http://laberthete.fr/</t>
  </si>
  <si>
    <t>http://www.domainelagrandebauquiere.com/en/</t>
  </si>
  <si>
    <t>http://www.bernard-defaix.com/en/vin-le-domaine</t>
  </si>
  <si>
    <t>http://www.jaeger-defaix.com/</t>
  </si>
  <si>
    <t>https://www.klur.net/en/organic-wine-vacations/</t>
  </si>
  <si>
    <t>http://www.sancerre-picard.com/en/</t>
  </si>
  <si>
    <t>http://www.vinpillot.com/</t>
  </si>
  <si>
    <t>https://bessavalley.com/</t>
  </si>
  <si>
    <t>https://www.equiponavazos.com/en/home/</t>
  </si>
  <si>
    <t>https://www.espinosycardos.com/</t>
  </si>
  <si>
    <t>https://www.feudoantico.it/</t>
  </si>
  <si>
    <t>http://www.giavi.it/</t>
  </si>
  <si>
    <t>http://guerila.si/?lang=en</t>
  </si>
  <si>
    <t>http://www.guillaumegonnet.com/</t>
  </si>
  <si>
    <t>http://www.borghetto.org/</t>
  </si>
  <si>
    <t>https://www.latiummorini.it/en/</t>
  </si>
  <si>
    <t>http://www.indomita.cl/en/</t>
  </si>
  <si>
    <t>https://www.laguardiense.it/</t>
  </si>
  <si>
    <t>http://www.chiantigiane.it/en/</t>
  </si>
  <si>
    <t>https://www.biscardovini.com/en/</t>
  </si>
  <si>
    <t>https://mad-wine.com/en/</t>
  </si>
  <si>
    <t>https://www.antech-limoux.com/en/home/</t>
  </si>
  <si>
    <t>https://www.majellawines.com.au/</t>
  </si>
  <si>
    <t>http://www.moraememo.com/</t>
  </si>
  <si>
    <t>https://mountedward.com/</t>
  </si>
  <si>
    <t>https://www.champagne-pierre-mignon.com/prehome-fr.php</t>
  </si>
  <si>
    <t>https://www.instagram.com/piltoncider/</t>
  </si>
  <si>
    <t>http://www.pradio.it/en/</t>
  </si>
  <si>
    <t>http://quintasdohomem.pt/</t>
  </si>
  <si>
    <t>https://www.qupe.com/</t>
  </si>
  <si>
    <t>https://raats.co.za/</t>
  </si>
  <si>
    <t>https://www.realcompanhiavelha.pt/</t>
  </si>
  <si>
    <t>https://www.riecine.it/en</t>
  </si>
  <si>
    <t>https://www.sanpolino.it/</t>
  </si>
  <si>
    <t>https://sherwood.co.nz/</t>
  </si>
  <si>
    <t>https://www.stellabella.com.au/</t>
  </si>
  <si>
    <t>https://www.tenutaolimbauda.it/en/</t>
  </si>
  <si>
    <t>https://www.thistledownwines.com/</t>
  </si>
  <si>
    <t>https://vinaelena.com/en/</t>
  </si>
  <si>
    <t>https://www.wildandwilderwines.com/</t>
  </si>
  <si>
    <t>http://www.zaccagnini.it</t>
  </si>
  <si>
    <t>http://www.tenutebosco.com/</t>
  </si>
  <si>
    <t>Terres Fidèles</t>
  </si>
  <si>
    <t>https://www.alliancewine.com/our-producers/terres-fideles</t>
  </si>
  <si>
    <t>https://www.alliancewine.com/umbraco/Surface/DownloadSurface/DownloadAllBottleShots?producerId=3601</t>
  </si>
  <si>
    <t>https://www.alliancewine.com/our-wines?producerId=3601</t>
  </si>
  <si>
    <t>https://www.alliancewine.com/our-producers/novapalma</t>
  </si>
  <si>
    <t>https://www.alliancewine.com/umbraco/Surface/DownloadSurface/DownloadAllBottleShots?producerId=3577</t>
  </si>
  <si>
    <t xml:space="preserve">https://www.alliancewine.com/our-wines?producerId=3577 </t>
  </si>
  <si>
    <t>Vinicola del Priorat</t>
  </si>
  <si>
    <t>https://www.alliancewine.com/our-producers/vinicola-del-priorat</t>
  </si>
  <si>
    <t>https://www.alliancewine.com/umbraco/Surface/DownloadSurface/DownloadAllBottleShots?producerId=3593</t>
  </si>
  <si>
    <t>https://www.alliancewine.com/our-wines?producerId=3593</t>
  </si>
  <si>
    <t/>
  </si>
  <si>
    <t>Digital Assets (ZIP FILE)</t>
  </si>
  <si>
    <t>PRODUCER INFORMATION AND SUPPORT MATERIALS  TABLE</t>
  </si>
  <si>
    <t>Cinco Fincas</t>
  </si>
  <si>
    <t>https://www.alliancewine.com/our-producers/cinco-fincas</t>
  </si>
  <si>
    <t>https://www.alliancewine.com/umbraco/Surface/DownloadSurface/DownloadAllBottleShots?producerId=3595</t>
  </si>
  <si>
    <t>https://www.alliancewine.com/our-wines?producerId=3595</t>
  </si>
  <si>
    <t>Domaine Vincent Latour</t>
  </si>
  <si>
    <t>https://www.alliancewine.com/our-producers/domaine-vincent-latour</t>
  </si>
  <si>
    <t>https://www.alliancewine.com/umbraco/Surface/DownloadSurface/DownloadAllBottleShots?producerId=3594</t>
  </si>
  <si>
    <t>https://www.alliancewine.com/our-wines?producerId=3594</t>
  </si>
  <si>
    <t>https://www.terresfideles.com/</t>
  </si>
  <si>
    <t>Produttori del Gavi</t>
  </si>
  <si>
    <t>http://www.produttoridelgavi.com/</t>
  </si>
  <si>
    <t>Producer Information (AW Website)2</t>
  </si>
  <si>
    <t>Bottleshot Download3</t>
  </si>
  <si>
    <t>View All  Wines (AW Website)4</t>
  </si>
  <si>
    <t>Producer's Instagram5</t>
  </si>
  <si>
    <t>Producer's Website6</t>
  </si>
  <si>
    <t>deAlto Rioja y Mas</t>
  </si>
  <si>
    <t>https://www.alliancewine.com/our-producers/dealto-rioja-y-mas</t>
  </si>
  <si>
    <t>https://www.alliancewine.com/umbraco/Surface/DownloadSurface/DownloadAllBottleShots?producerId=4609</t>
  </si>
  <si>
    <t>https://www.alliancewine.com/our-wines?producerId=4609</t>
  </si>
  <si>
    <t>https://www.bodegasdealto.com/</t>
  </si>
  <si>
    <t>https://www.alliancewine.com/our-producers/domaine-de-fussiacus</t>
  </si>
  <si>
    <t>https://www.alliancewine.com/our-producers/domaine-des-herbauges</t>
  </si>
  <si>
    <t>https://www.alliancewine.com/our-producers/domaine-fichet</t>
  </si>
  <si>
    <t>https://www.alliancewine.com/our-producers/domaine-jean-perrier-et-fils</t>
  </si>
  <si>
    <t>https://www.alliancewine.com/our-producers/bodegas-gutierrez-colosia</t>
  </si>
  <si>
    <t>https://www.alliancewine.com/our-producers/produttori-del-gavi</t>
  </si>
  <si>
    <t>https://www.alliancewine.com/umbraco/Surface/DownloadSurface/DownloadAllBottleShots?producerId=4608</t>
  </si>
  <si>
    <t>https://www.alliancewine.com/our-wines?producerId=4608</t>
  </si>
  <si>
    <t>https://www.instagram.com/cantinaproduttoridelgavi/?hl=en</t>
  </si>
  <si>
    <t>Chateau L'Escarelle</t>
  </si>
  <si>
    <t>https://www.alliancewine.com/our-producers/chateau-l-escarelle</t>
  </si>
  <si>
    <t>https://www.alliancewine.com/umbraco/Surface/DownloadSurface/DownloadAllBottleShots?producerId=4611</t>
  </si>
  <si>
    <t>https://www.alliancewine.com/our-wines?producerId=4611</t>
  </si>
  <si>
    <t>https://www.escarelle.fr/?lang=en</t>
  </si>
  <si>
    <t>https://www.instagram.com/chateaudelescarelle/</t>
  </si>
  <si>
    <t>Bodegas Emilio Moro</t>
  </si>
  <si>
    <t>https://www.alliancewine.com/our-producers/bodegas-emilio-moro</t>
  </si>
  <si>
    <t>https://www.alliancewine.com/umbraco/Surface/DownloadSurface/DownloadAllBottleShots?producerId=4613</t>
  </si>
  <si>
    <t>https://www.alliancewine.com/our-wines?producerId=4613</t>
  </si>
  <si>
    <t>https://www.emiliomoro.com/en/</t>
  </si>
  <si>
    <t>https://www.instagram.com/bodegasemiliomoro/</t>
  </si>
  <si>
    <t>https://www.perelada.com/en</t>
  </si>
  <si>
    <t>https://www.instagram.com/c_perelada/</t>
  </si>
  <si>
    <t>Perelada</t>
  </si>
  <si>
    <t>https://www.alliancewine.com/our-producers/perelada</t>
  </si>
  <si>
    <t>https://www.alliancewine.com/our-wines?producerId=4615</t>
  </si>
  <si>
    <t>https://www.alliancewine.com/umbraco/Surface/DownloadSurface/DownloadAllBottleShots?producerId=4615</t>
  </si>
  <si>
    <t>Domaine Capmartin</t>
  </si>
  <si>
    <t>https://www.instagram.com/simoncapmartin/</t>
  </si>
  <si>
    <t>http://www.domaine-capmartin.com/</t>
  </si>
  <si>
    <t>https://www.alliancewine.com/our-wines?producerId=4614</t>
  </si>
  <si>
    <t>https://www.alliancewine.com/umbraco/Surface/DownloadSurface/DownloadAllBottleShots?producerId=4614</t>
  </si>
  <si>
    <t>http://www.alliancewine.com/our-producers/domaine-capmartin</t>
  </si>
  <si>
    <t>Chanzy</t>
  </si>
  <si>
    <t>http://www.alliancewine.com/our-producers/chanzy</t>
  </si>
  <si>
    <t>https://www.alliancewine.com/umbraco/Surface/DownloadSurface/DownloadAllBottleShots?producerId=4616</t>
  </si>
  <si>
    <t>https://www.alliancewine.com/our-wines?producerId=4616</t>
  </si>
  <si>
    <t>https://chanzy.com/en</t>
  </si>
  <si>
    <t>https://www.instagram.com/domainechanzy_officiel/</t>
  </si>
  <si>
    <t>Roebuck Estates</t>
  </si>
  <si>
    <t>https://www.alliancewine.com/our-producers/roebuck-estates</t>
  </si>
  <si>
    <t>https://www.alliancewine.com/umbraco/Surface/DownloadSurface/DownloadAllBottleShots?producerId=4641</t>
  </si>
  <si>
    <t>https://www.alliancewine.com/our-wines?producerId=4641</t>
  </si>
  <si>
    <t>https://www.instagram.com/roebuckestates/</t>
  </si>
  <si>
    <t>https://www.roebuckestates.co.uk/</t>
  </si>
  <si>
    <t>Olivier Cazenave et Chateau</t>
  </si>
  <si>
    <t>https://www.alliancewine.com/our-producers/olivier-cazenave-et-chateau</t>
  </si>
  <si>
    <t>https://www.alliancewine.com/umbraco/Surface/DownloadSurface/DownloadAllBottleShots?producerId=4624</t>
  </si>
  <si>
    <t>https://www.alliancewine.com/our-wines?producerId=4624</t>
  </si>
  <si>
    <t>Lebanon</t>
  </si>
  <si>
    <t>Chateau Ka</t>
  </si>
  <si>
    <t>https://www.alliancewine.com/our-producers/chateau-ka</t>
  </si>
  <si>
    <t>https://www.alliancewine.com/umbraco/Surface/DownloadSurface/DownloadAllBottleShots?producerId=60</t>
  </si>
  <si>
    <t>https://www.alliancewine.com/our-wines?producerId=60</t>
  </si>
  <si>
    <t>https://www.alliancewine.com/umbraco/Surface/DownloadSurface/DownloadAllBottleShots?producerId=4631</t>
  </si>
  <si>
    <t>https://www.alliancewine.com/our-wines?producerId=4631</t>
  </si>
  <si>
    <t>El Camerón</t>
  </si>
  <si>
    <t>https://www.alliancewine.com/our-producers/el-camaron</t>
  </si>
  <si>
    <t>https://www.alliancewine.com/umbraco/Surface/DownloadSurface/DownloadAllBottleShots?producerId=4643</t>
  </si>
  <si>
    <t>https://www.alliancewine.com/our-wines?producerId=4643</t>
  </si>
  <si>
    <t>Entero</t>
  </si>
  <si>
    <t>https://www.alliancewine.com/our-producers/entero</t>
  </si>
  <si>
    <t>https://www.alliancewine.com/umbraco/Surface/DownloadSurface/DownloadAllBottleShots?producerId=4650</t>
  </si>
  <si>
    <t>https://www.alliancewine.com/our-wines?producerId=4650</t>
  </si>
  <si>
    <t>https://www.alliancewine.com/our-producers/oddbird-no-alcohol-wine</t>
  </si>
  <si>
    <t>https://www.alliancewine.com/umbraco/Surface/DownloadSurface/DownloadAllBottleShots?producerId=4648</t>
  </si>
  <si>
    <t>https://www.alliancewine.com/our-wines?producerId=4648</t>
  </si>
  <si>
    <t>https://www.instagram.com/oddbird/</t>
  </si>
  <si>
    <t>https://oddbird.com/</t>
  </si>
  <si>
    <t>Adega de Redondo</t>
  </si>
  <si>
    <t>https://www.alliancewine.com/umbraco/Surface/DownloadSurface/DownloadAllBottleShots?producerId=4646</t>
  </si>
  <si>
    <t>https://www.alliancewine.com/our-wines?producerId=4646</t>
  </si>
  <si>
    <t>https://www.alliancewine.com/our-wines?producerId=18</t>
  </si>
  <si>
    <t>Beppe Morchetta</t>
  </si>
  <si>
    <t>https://www.alliancewine.com/our-producers/beppe-morchetta</t>
  </si>
  <si>
    <t>https://www.alliancewine.com/umbraco/Surface/DownloadSurface/DownloadAllBottleShots?producerId=4644</t>
  </si>
  <si>
    <t>https://www.alliancewine.com/our-wines?producerId=4644</t>
  </si>
  <si>
    <t>https://www.alliancewine.com/our-producers/adega-de-redondo</t>
  </si>
  <si>
    <t>https://www.adegaderedondo.com/en/</t>
  </si>
  <si>
    <t>https://www.instagram.com/adegaderedondo/</t>
  </si>
  <si>
    <t>Bodegas Pisuerga</t>
  </si>
  <si>
    <t>https://www.alliancewine.com/our-producers/bodegas-pisuerga</t>
  </si>
  <si>
    <t>https://www.alliancewine.com/umbraco/Surface/DownloadSurface/DownloadAllBottleShots?producerId=4651</t>
  </si>
  <si>
    <t>https://www.alliancewine.com/our-wines?producerId=4651</t>
  </si>
  <si>
    <t>Piekenierskloof</t>
  </si>
  <si>
    <t>https://www.alliancewine.com/our-producers/piekenierskloof</t>
  </si>
  <si>
    <t>https://www.alliancewine.com/umbraco/Surface/DownloadSurface/DownloadAllBottleShots?producerId=4652</t>
  </si>
  <si>
    <t>https://www.alliancewine.com/our-wines?producerId=4652</t>
  </si>
  <si>
    <t>https://piekenierskloofwines.co.za/</t>
  </si>
  <si>
    <t>https://www.instagram.com/piekenierskloofwine/</t>
  </si>
  <si>
    <t>Bodegas Barbadillo</t>
  </si>
  <si>
    <t>http://www.alliancewine.com/our-producers/bodegas-barbadillo</t>
  </si>
  <si>
    <t>https://www.alliancewine.com/umbraco/Surface/DownloadSurface/DownloadAllBottleShots?producerId=4654</t>
  </si>
  <si>
    <t>https://www.alliancewine.com/our-wines?producerId=4654</t>
  </si>
  <si>
    <t>https://www.barbadillo.com/en/</t>
  </si>
  <si>
    <t>https://www.instagram.com/bodegasbarbadillo/</t>
  </si>
  <si>
    <t>Bruma del Estrecho de Marin</t>
  </si>
  <si>
    <t>http://www.alliancewine.com/our-producers/bruma-del-esrecho-de-marin</t>
  </si>
  <si>
    <t>https://www.alliancewine.com/umbraco/Surface/DownloadSurface/DownloadAllBottleShots?producerId=4655</t>
  </si>
  <si>
    <t>https://www.alliancewine.com/our-wines?producerId=4655</t>
  </si>
  <si>
    <t>https://brumadelestrecho.com/en/</t>
  </si>
  <si>
    <t>Earthsong</t>
  </si>
  <si>
    <t>https://www.alliancewine.com/our-producers/earthsong</t>
  </si>
  <si>
    <t>https://www.alliancewine.com/umbraco/Surface/DownloadSurface/DownloadAllBottleShots?producerId=4660</t>
  </si>
  <si>
    <t>https://www.alliancewine.com/our-wines?producerId=4660</t>
  </si>
  <si>
    <t>Chateau Senejac</t>
  </si>
  <si>
    <t>Chateau Jaron</t>
  </si>
  <si>
    <t>https://www.alliancewine.com/our-producers/chateau-jaron</t>
  </si>
  <si>
    <t>https://www.alliancewine.com/umbraco/Surface/DownloadSurface/DownloadAllBottleShots?producerId=4658</t>
  </si>
  <si>
    <t>https://www.alliancewine.com/our-wines?producerId=4658</t>
  </si>
  <si>
    <t>Chateau Lamothe Bergeron</t>
  </si>
  <si>
    <t>https://www.alliancewine.com/our-producers/chateau-lamothe-bergeron</t>
  </si>
  <si>
    <t>https://www.alliancewine.com/umbraco/Surface/DownloadSurface/DownloadAllBottleShots?producerId=4662</t>
  </si>
  <si>
    <t>https://www.alliancewine.com/our-wines?producerId=4662</t>
  </si>
  <si>
    <t>https://www.instagram.com/lamothebergeron/</t>
  </si>
  <si>
    <t>https://www.alliancewine.com/umbraco/Surface/DownloadSurface/DownloadAllBottleShots?producerId=4663</t>
  </si>
  <si>
    <t>https://www.alliancewine.com/our-wines?producerId=4663</t>
  </si>
  <si>
    <t>https://www.instagram.com/chateausenejac</t>
  </si>
  <si>
    <t>https://www.chateaujaron.com/</t>
  </si>
  <si>
    <t>http://www.lamothebergeron.fr/</t>
  </si>
  <si>
    <t>https://www.en.senejac.com/</t>
  </si>
  <si>
    <t>https://www.earthsong.wine/</t>
  </si>
  <si>
    <t>https://www.instagram.com/earthsongnz/</t>
  </si>
  <si>
    <t>Mas Olivier</t>
  </si>
  <si>
    <t>https://www.alliancewine.com/our-producers/mas-olivier</t>
  </si>
  <si>
    <t>https://www.alliancewine.com/umbraco/Surface/DownloadSurface/DownloadAllBottleShots?producerId=4653</t>
  </si>
  <si>
    <t>https://www.alliancewine.com/our-wines?producerId=4653</t>
  </si>
  <si>
    <t>Pepe Mendoza</t>
  </si>
  <si>
    <t>https://www.alliancewine.com/our-producers/pepe-mendoza</t>
  </si>
  <si>
    <t>https://www.alliancewine.com/umbraco/Surface/DownloadSurface/DownloadAllBottleShots?producerId=4661</t>
  </si>
  <si>
    <t>https://www.alliancewine.com/our-wines?producerId=4661</t>
  </si>
  <si>
    <t>https://casaagricola.es/en/</t>
  </si>
  <si>
    <t>https://www.instagram.com/pepe_mendoza_casa_agricola/</t>
  </si>
  <si>
    <t>Bodegas Alceño</t>
  </si>
  <si>
    <t>Luis Marin</t>
  </si>
  <si>
    <t>https://www.alliancewine.com/our-producers/luis-marin</t>
  </si>
  <si>
    <t>https://luismarin.eu/wines/</t>
  </si>
  <si>
    <t>https://www.instagram.com/bodegaluismarin/</t>
  </si>
  <si>
    <t>https://www.instagram.com/bodegasalceno/</t>
  </si>
  <si>
    <t>https://alvarezydiez.com/</t>
  </si>
  <si>
    <t>https://alceno.com/en/</t>
  </si>
  <si>
    <t>https://www.alliancewine.com/our-producers/bodegas-alceno</t>
  </si>
  <si>
    <t>https://www.alliancewine.com/umbraco/Surface/DownloadSurface/DownloadAllBottleShots?producerId=4665</t>
  </si>
  <si>
    <t>https://www.alliancewine.com/our-wines?producerId=4665</t>
  </si>
  <si>
    <t>Castillo di Meleto</t>
  </si>
  <si>
    <t>https://www.alliancewine.com/our-producers/castello-di-meleto</t>
  </si>
  <si>
    <t>https://www.alliancewine.com/umbraco/Surface/DownloadSurface/DownloadAllBottleShots?producerId=4667</t>
  </si>
  <si>
    <t>https://www.alliancewine.com/our-wines?producerId=4667</t>
  </si>
  <si>
    <t>https://www.castellomeleto.it/en/index</t>
  </si>
  <si>
    <t>https://www.instagram.com/castellodimeleto/?hl=it</t>
  </si>
  <si>
    <t>Pilton Cider</t>
  </si>
  <si>
    <t>https://www.alliancewine.com/our-producers/pilton-cider</t>
  </si>
  <si>
    <t>https://www.alliancewine.com/umbraco/Surface/DownloadSurface/DownloadAllBottleShots?producerId=3574</t>
  </si>
  <si>
    <t>https://www.alliancewine.com/our-wines?producerId=3574</t>
  </si>
  <si>
    <t>https://www.piltoncider.com/</t>
  </si>
  <si>
    <t>MA'D Moser</t>
  </si>
  <si>
    <t>http://www.alliancewine.com/our-producers/ma'd-moser</t>
  </si>
  <si>
    <t>https://www.alliancewine.com/umbraco/Surface/DownloadSurface/DownloadAllBottleShots?producerId=4675</t>
  </si>
  <si>
    <t>https://www.alliancewine.com/our-wines?producerId=24675</t>
  </si>
  <si>
    <t>https://www.instagram.com/mad_moser_tokaj/</t>
  </si>
  <si>
    <t>https://www.madmoser.com/</t>
  </si>
  <si>
    <t>Chateau de Garraud</t>
  </si>
  <si>
    <t>http://www.alliancewine.com/our-producers/chateau-de-garraud</t>
  </si>
  <si>
    <t>https://www.alliancewine.com/umbraco/Surface/DownloadSurface/DownloadAllBottleShots?producerId=43</t>
  </si>
  <si>
    <t>https://www.alliancewine.com/our-wines?producerId=43</t>
  </si>
  <si>
    <t>Chateau de Suduriat</t>
  </si>
  <si>
    <t>http://www.alliancewine.com/our-producers/chateau-de-suduriat</t>
  </si>
  <si>
    <t>https://www.alliancewine.com/umbraco/Surface/DownloadSurface/DownloadAllBottleShots?producerId=2455</t>
  </si>
  <si>
    <t>https://www.alliancewine.com/our-wines?producerId=2455</t>
  </si>
  <si>
    <t>Chateau Lamothe Cissac</t>
  </si>
  <si>
    <t>Chateau Poitevin</t>
  </si>
  <si>
    <t>Comte de Gironde</t>
  </si>
  <si>
    <t>Domaine Reverdy Ducroux</t>
  </si>
  <si>
    <t>Solemme</t>
  </si>
  <si>
    <t>Domaine Florent Rouve</t>
  </si>
  <si>
    <t>https://www.alliancewine.com/our-producers/chateau-lamothe-cissac</t>
  </si>
  <si>
    <t>https://www.alliancewine.com/our-wines?producerId=64</t>
  </si>
  <si>
    <t>https://www.alliancewine.com/umbraco/Surface/DownloadSurface/DownloadAllBottleShots?producerId=64</t>
  </si>
  <si>
    <t>https://www.alliancewine.com/our-producers/chateau-poitevin</t>
  </si>
  <si>
    <t>https://www.alliancewine.com/our-wines?producerId=4625</t>
  </si>
  <si>
    <t>https://www.alliancewine.com/umbraco/Surface/DownloadSurface/DownloadAllBottleShots?producerId=4625</t>
  </si>
  <si>
    <t>https://www.alliancewine.com/our-wines?producerId=4657</t>
  </si>
  <si>
    <t>https://www.alliancewine.com/umbraco/Surface/DownloadSurface/DownloadAllBottleShots?producerId=4657</t>
  </si>
  <si>
    <t>https://www.alliancewine.com/our-producers/chateau-senejac</t>
  </si>
  <si>
    <t>https://www.alliancewine.com/our-producers/comte-de-gironde</t>
  </si>
  <si>
    <t>https://www.alliancewine.com/our-producers/domaine-florent-rouve</t>
  </si>
  <si>
    <t>https://www.alliancewine.com/our-wines?producerId=4678</t>
  </si>
  <si>
    <t>https://www.alliancewine.com/umbraco/Surface/DownloadSurface/DownloadAllBottleShots?producerId=4678</t>
  </si>
  <si>
    <t>http://www.alliancewine.com/our-producers/domaine-reverdy-ducroux</t>
  </si>
  <si>
    <t>https://www.alliancewine.com/our-wines?producerId=4628</t>
  </si>
  <si>
    <t>https://www.alliancewine.com/umbraco/Surface/DownloadSurface/DownloadAllBottleShots?producerId=4628</t>
  </si>
  <si>
    <t>http://www.alliancewine.com/our-producers/solemme</t>
  </si>
  <si>
    <t>https://www.alliancewine.com/umbraco/Surface/DownloadSurface/DownloadAllBottleShots?producerId=4669</t>
  </si>
  <si>
    <t>https://www.alliancewine.com/our-wines?producerId=4669</t>
  </si>
  <si>
    <t>Oddbird No Alcohol Wine</t>
  </si>
  <si>
    <t>https://www.suduiraut.com/en/</t>
  </si>
  <si>
    <t>https://chateau-poitevin.com/?lang=en#</t>
  </si>
  <si>
    <t>https://www.instagram.com/chateaupoitevin/</t>
  </si>
  <si>
    <t>https://www.sancerre-reverdy-ducroux.com/en/</t>
  </si>
  <si>
    <t>https://domaine-vincentlatour.com/index-uk.php</t>
  </si>
  <si>
    <t>http://www.mas-olivier.eu/en/</t>
  </si>
  <si>
    <t>Eric Texier</t>
  </si>
  <si>
    <t>https://www.alliancewine.com/our-producers/eric-texier</t>
  </si>
  <si>
    <t>https://www.alliancewine.com/umbraco/Surface/DownloadSurface/DownloadAllBottleShots?producerId=4666</t>
  </si>
  <si>
    <t>https://www.alliancewine.com/our-wines?producerId=4666</t>
  </si>
  <si>
    <t>https://www.instagram.com/brezeme/</t>
  </si>
  <si>
    <t>Monte Antico</t>
  </si>
  <si>
    <t>http://www.alliancewine.com/our-producers/monte-antico</t>
  </si>
  <si>
    <t>https://www.alliancewine.com/umbraco/Surface/DownloadSurface/DownloadAllBottleShots?producerId=4677</t>
  </si>
  <si>
    <t>https://www.alliancewine.com/our-wines?producerId=4677</t>
  </si>
  <si>
    <t>https://www.monteantico.com</t>
  </si>
  <si>
    <t>https://www.instagram.com/monteantico</t>
  </si>
  <si>
    <t>https://www.eric-texier.com</t>
  </si>
  <si>
    <t>Paul Lebrun</t>
  </si>
  <si>
    <t>https://www.alliancewine.com/our-producers/paul-lebrun</t>
  </si>
  <si>
    <t>https://www.alliancewine.com/umbraco/Surface/DownloadSurface/DownloadAllBottleShots?producerId=4670</t>
  </si>
  <si>
    <t>https://www.alliancewine.com/our-wines?producerId=4670</t>
  </si>
  <si>
    <t>https://www.champagne-paul-lebrun.fr</t>
  </si>
  <si>
    <t>Perez Barquero</t>
  </si>
  <si>
    <t>https://www.alliancewine.com/our-producers/perez-barquero</t>
  </si>
  <si>
    <t>https://www.alliancewine.com/umbraco/Surface/DownloadSurface/DownloadAllBottleShots?producerId=4672</t>
  </si>
  <si>
    <t>https://www.alliancewine.com/our-wines?producerId=4672</t>
  </si>
  <si>
    <t>https://www.perezbarquero.com</t>
  </si>
  <si>
    <t>https://www.instagram.com/perezbarquerobodegas</t>
  </si>
  <si>
    <t>Vinchio Vaglio</t>
  </si>
  <si>
    <t>http://www.alliancewine.com/our-producers/vinchio-vaglio</t>
  </si>
  <si>
    <t>https://www.alliancewine.com/umbraco/Surface/DownloadSurface/DownloadAllBottleShots?producerId=4680</t>
  </si>
  <si>
    <t>https://www.alliancewine.com/our-wines?producerId=4680</t>
  </si>
  <si>
    <t>https://www.instagram.com/vinchiovaglio/</t>
  </si>
  <si>
    <t>https://vinchio.com/en/</t>
  </si>
  <si>
    <t>Sweden</t>
  </si>
  <si>
    <t>Plou et Fils</t>
  </si>
  <si>
    <t>http://www.alliancewine.com/our-producers/plou-et-fils</t>
  </si>
  <si>
    <t>https://www.alliancewine.com/umbraco/Surface/DownloadSurface/DownloadAllBottleShots?producerId=4671</t>
  </si>
  <si>
    <t>https://www.alliancewine.com/our-wines?producerId=4671</t>
  </si>
  <si>
    <t>https://www.plouetfils.com/en/</t>
  </si>
  <si>
    <t>Wildman Wine</t>
  </si>
  <si>
    <t>http://www.alliancewine.com/our-producers/wildman-wine</t>
  </si>
  <si>
    <t>https://www.alliancewine.com/umbraco/Surface/DownloadSurface/DownloadAllBottleShots?producerId=4686</t>
  </si>
  <si>
    <t>https://www.alliancewine.com/our-wines?producerId=4686</t>
  </si>
  <si>
    <t>https://www.wildmanwine.com</t>
  </si>
  <si>
    <t>https://www.instagram.com/timwildman/?hl=en</t>
  </si>
  <si>
    <t>Tenuta Sette Ponti</t>
  </si>
  <si>
    <t>https://www.alliancewine.com/our-producers/tenuta-sette-ponti</t>
  </si>
  <si>
    <t>https://www.instagram.com/tenutasettepontiwinery/</t>
  </si>
  <si>
    <t>https://www.alliancewine.com/our-wines?producerId=4688</t>
  </si>
  <si>
    <t>https://www.alliancewine.com/umbraco/Surface/DownloadSurface/DownloadAllBottleShots?producerId=4688</t>
  </si>
  <si>
    <t>Orma</t>
  </si>
  <si>
    <t>http://www.alliancewine.com/our-producers/orma</t>
  </si>
  <si>
    <t>https://www.alliancewine.com/umbraco/Surface/DownloadSurface/DownloadAllBottleShots?producerId=4690</t>
  </si>
  <si>
    <t>https://www.alliancewine.com/our-wines?producerId=4690</t>
  </si>
  <si>
    <t>https://www.ormabolgheri.it/en/</t>
  </si>
  <si>
    <t>Lo &amp; Behold</t>
  </si>
  <si>
    <t>https://www.alliancewine.com/our-producers/lo-behold</t>
  </si>
  <si>
    <t>https://www.alliancewine.com/umbraco/Surface/DownloadSurface/DownloadAllBottleShots?producerId=4687</t>
  </si>
  <si>
    <t>https://www.alliancewine.com/our-wines?producerId=4687</t>
  </si>
  <si>
    <t>Maia Novaplama</t>
  </si>
  <si>
    <t>https://www.alliancewine.com/umbraco/Surface/DownloadSurface/DownloadAllBottleShots?producerId=4689</t>
  </si>
  <si>
    <t>https://www.alliancewine.com/our-wines?producerId=4689</t>
  </si>
  <si>
    <t>Maia Novapalma</t>
  </si>
  <si>
    <t>https://www.alliancewine.com/our-producers/maia-novapalma</t>
  </si>
  <si>
    <t>Artelium</t>
  </si>
  <si>
    <t>https://www.alliancewine.com/our-producers/artelium</t>
  </si>
  <si>
    <t>https://www.alliancewine.com/umbraco/Surface/DownloadSurface/DownloadAllBottleShots?producerId=4735</t>
  </si>
  <si>
    <t>https://www.alliancewine.com/our-wines?producerId=4735</t>
  </si>
  <si>
    <t>https://www.instagram.com/arteliumwine/</t>
  </si>
  <si>
    <t>August Kesseler</t>
  </si>
  <si>
    <t>https://www.alliancewine.com/our-producers/august-kesseler</t>
  </si>
  <si>
    <t>https://www.alliancewine.com/umbraco/Surface/DownloadSurface/DownloadAllBottleShots?producerId=4731</t>
  </si>
  <si>
    <t>https://www.alliancewine.com/our-wines?producerId=4731</t>
  </si>
  <si>
    <t>https://www.instagram.com/augustkesseler/</t>
  </si>
  <si>
    <t>https://www.august-kesseler.de/en/</t>
  </si>
  <si>
    <t>https://www.artelium.com/</t>
  </si>
  <si>
    <t>Domaine Clarence Dillon</t>
  </si>
  <si>
    <t>https://www.alliancewine.com/our-producers/domaine-clarence-dillon</t>
  </si>
  <si>
    <t>https://www.alliancewine.com/umbraco/Surface/DownloadSurface/DownloadAllBottleShots?producerId=4693</t>
  </si>
  <si>
    <t>https://www.alliancewine.com/our-wines?producerId=4693</t>
  </si>
  <si>
    <t>https://www.instagram.com/domaine_clarencedillon/</t>
  </si>
  <si>
    <t>https://www.domaineclarencedillon.com/</t>
  </si>
  <si>
    <t>Updated: 22/11/2024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</si>
</sst>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34" x14ac:knownFonts="1">
    <font>
      <sz val="11"/>
      <color theme="1"/>
      <name val="Calibri"/>
      <family val="2"/>
      <scheme val="minor"/>
    </font>
    <font>
      <u/>
      <sz val="11"/>
      <color theme="10"/>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0"/>
      <color theme="1"/>
      <name val="Calibri"/>
      <family val="2"/>
      <scheme val="minor"/>
    </font>
    <font>
      <sz val="10"/>
      <color theme="1"/>
      <name val="Calibri"/>
      <family val="2"/>
      <scheme val="minor"/>
    </font>
    <font>
      <b/>
      <sz val="10"/>
      <color theme="5"/>
      <name val="Calibri"/>
      <family val="2"/>
      <scheme val="minor"/>
    </font>
    <font>
      <sz val="10"/>
      <name val="Calibri"/>
      <family val="2"/>
      <scheme val="minor"/>
    </font>
    <font>
      <sz val="11"/>
      <name val="Calibri"/>
      <family val="2"/>
      <scheme val="minor"/>
    </font>
    <font>
      <u/>
      <sz val="11"/>
      <name val="Calibri"/>
      <family val="2"/>
      <scheme val="minor"/>
    </font>
    <font>
      <sz val="12"/>
      <name val="Calibri"/>
      <family val="2"/>
      <scheme val="minor"/>
    </font>
    <font>
      <sz val="14"/>
      <name val="Calibri"/>
      <family val="2"/>
      <scheme val="minor"/>
    </font>
    <font>
      <sz val="8"/>
      <name val="Calibri"/>
      <family val="2"/>
      <scheme val="minor"/>
    </font>
    <font>
      <b/>
      <sz val="12"/>
      <color theme="5"/>
      <name val="Calibri"/>
      <family val="2"/>
      <scheme val="minor"/>
    </font>
    <font>
      <sz val="11"/>
      <name val="Calibri"/>
      <family val="2"/>
      <scheme val="minor"/>
    </font>
    <font>
      <u/>
      <sz val="11"/>
      <name val="Calibri"/>
      <family val="2"/>
      <scheme val="minor"/>
    </font>
    <font>
      <sz val="11"/>
      <name val="Calibri"/>
      <family val="2"/>
      <scheme val="minor"/>
    </font>
    <font>
      <u/>
      <sz val="11"/>
      <name val="Calibri"/>
      <family val="2"/>
      <scheme val="minor"/>
    </font>
    <font>
      <sz val="11"/>
      <name val="Calibri"/>
      <scheme val="minor"/>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79998168889431442"/>
        <bgColor indexed="64"/>
      </patternFill>
    </fill>
    <fill>
      <patternFill patternType="solid">
        <fgColor theme="0"/>
        <bgColor indexed="64"/>
      </patternFill>
    </fill>
  </fills>
  <borders count="1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bottom style="thin">
        <color indexed="64"/>
      </bottom>
      <diagonal/>
    </border>
  </borders>
  <cellStyleXfs count="43">
    <xf numFmtId="0" fontId="0" fillId="0" borderId="0"/>
    <xf numFmtId="0" fontId="1" fillId="0" borderId="0" applyNumberFormat="0" applyFill="0" applyBorder="0" applyAlignment="0" applyProtection="0"/>
    <xf numFmtId="0" fontId="3" fillId="0" borderId="0" applyNumberFormat="0" applyFill="0" applyBorder="0" applyAlignment="0" applyProtection="0"/>
    <xf numFmtId="0" fontId="4" fillId="0" borderId="1" applyNumberFormat="0" applyFill="0" applyAlignment="0" applyProtection="0"/>
    <xf numFmtId="0" fontId="5" fillId="0" borderId="2" applyNumberFormat="0" applyFill="0" applyAlignment="0" applyProtection="0"/>
    <xf numFmtId="0" fontId="6" fillId="0" borderId="3" applyNumberFormat="0" applyFill="0" applyAlignment="0" applyProtection="0"/>
    <xf numFmtId="0" fontId="6" fillId="0" borderId="0" applyNumberFormat="0" applyFill="0" applyBorder="0" applyAlignment="0" applyProtection="0"/>
    <xf numFmtId="0" fontId="7" fillId="2" borderId="0" applyNumberFormat="0" applyBorder="0" applyAlignment="0" applyProtection="0"/>
    <xf numFmtId="0" fontId="8" fillId="3" borderId="0" applyNumberFormat="0" applyBorder="0" applyAlignment="0" applyProtection="0"/>
    <xf numFmtId="0" fontId="9" fillId="4" borderId="0" applyNumberFormat="0" applyBorder="0" applyAlignment="0" applyProtection="0"/>
    <xf numFmtId="0" fontId="10" fillId="5" borderId="4" applyNumberFormat="0" applyAlignment="0" applyProtection="0"/>
    <xf numFmtId="0" fontId="11" fillId="6" borderId="5" applyNumberFormat="0" applyAlignment="0" applyProtection="0"/>
    <xf numFmtId="0" fontId="12" fillId="6" borderId="4" applyNumberFormat="0" applyAlignment="0" applyProtection="0"/>
    <xf numFmtId="0" fontId="13" fillId="0" borderId="6" applyNumberFormat="0" applyFill="0" applyAlignment="0" applyProtection="0"/>
    <xf numFmtId="0" fontId="14" fillId="7" borderId="7" applyNumberFormat="0" applyAlignment="0" applyProtection="0"/>
    <xf numFmtId="0" fontId="15" fillId="0" borderId="0" applyNumberFormat="0" applyFill="0" applyBorder="0" applyAlignment="0" applyProtection="0"/>
    <xf numFmtId="0" fontId="2" fillId="8" borderId="8" applyNumberFormat="0" applyFont="0" applyAlignment="0" applyProtection="0"/>
    <xf numFmtId="0" fontId="16" fillId="0" borderId="0" applyNumberFormat="0" applyFill="0" applyBorder="0" applyAlignment="0" applyProtection="0"/>
    <xf numFmtId="0" fontId="17" fillId="0" borderId="9" applyNumberFormat="0" applyFill="0" applyAlignment="0" applyProtection="0"/>
    <xf numFmtId="0" fontId="18"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18" fillId="12" borderId="0" applyNumberFormat="0" applyBorder="0" applyAlignment="0" applyProtection="0"/>
    <xf numFmtId="0" fontId="18"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18" fillId="16" borderId="0" applyNumberFormat="0" applyBorder="0" applyAlignment="0" applyProtection="0"/>
    <xf numFmtId="0" fontId="18" fillId="17"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18" fillId="20" borderId="0" applyNumberFormat="0" applyBorder="0" applyAlignment="0" applyProtection="0"/>
    <xf numFmtId="0" fontId="18" fillId="21"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18" fillId="24" borderId="0" applyNumberFormat="0" applyBorder="0" applyAlignment="0" applyProtection="0"/>
    <xf numFmtId="0" fontId="18" fillId="25"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18" fillId="28" borderId="0" applyNumberFormat="0" applyBorder="0" applyAlignment="0" applyProtection="0"/>
    <xf numFmtId="0" fontId="18" fillId="29"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18" fillId="32" borderId="0" applyNumberFormat="0" applyBorder="0" applyAlignment="0" applyProtection="0"/>
  </cellStyleXfs>
  <cellXfs count="33">
    <xf numFmtId="0" fontId="0" fillId="0" borderId="0" xfId="0"/>
    <xf numFmtId="0" fontId="19" fillId="0" borderId="10" xfId="0" applyFont="1" applyBorder="1" applyAlignment="1">
      <alignment horizontal="center" vertical="center" wrapText="1"/>
    </xf>
    <xf numFmtId="0" fontId="19" fillId="0" borderId="11" xfId="0" applyFont="1" applyBorder="1" applyAlignment="1">
      <alignment horizontal="center" vertical="center" wrapText="1"/>
    </xf>
    <xf numFmtId="0" fontId="20" fillId="0" borderId="12" xfId="0" applyFont="1" applyBorder="1" applyAlignment="1">
      <alignment wrapText="1"/>
    </xf>
    <xf numFmtId="0" fontId="0" fillId="0" borderId="13" xfId="0" applyBorder="1" applyAlignment="1">
      <alignment wrapText="1"/>
    </xf>
    <xf numFmtId="0" fontId="20" fillId="0" borderId="13" xfId="0" applyFont="1" applyBorder="1" applyAlignment="1">
      <alignment wrapText="1"/>
    </xf>
    <xf numFmtId="0" fontId="22" fillId="34" borderId="14" xfId="0" applyFont="1" applyFill="1" applyBorder="1" applyAlignment="1">
      <alignment horizontal="center" wrapText="1"/>
    </xf>
    <xf numFmtId="0" fontId="0" fillId="0" borderId="0" xfId="0" applyAlignment="1">
      <alignment vertical="top"/>
    </xf>
    <xf numFmtId="0" fontId="23" fillId="34" borderId="0" xfId="0" applyFont="1" applyFill="1" applyAlignment="1">
      <alignment vertical="top"/>
    </xf>
    <xf numFmtId="0" fontId="23" fillId="34" borderId="0" xfId="0" applyFont="1" applyFill="1" applyAlignment="1">
      <alignment horizontal="center" vertical="top"/>
    </xf>
    <xf numFmtId="0" fontId="0" fillId="33" borderId="0" xfId="0" applyFill="1" applyAlignment="1">
      <alignment horizontal="center" vertical="top"/>
    </xf>
    <xf numFmtId="0" fontId="0" fillId="0" borderId="0" xfId="0" applyAlignment="1">
      <alignment horizontal="center" vertical="top"/>
    </xf>
    <xf numFmtId="0" fontId="21" fillId="0" borderId="0" xfId="0" applyFont="1" applyAlignment="1">
      <alignment horizontal="center" vertical="top" wrapText="1"/>
    </xf>
    <xf numFmtId="0" fontId="20" fillId="0" borderId="0" xfId="0" applyFont="1" applyAlignment="1">
      <alignment horizontal="center" vertical="top" wrapText="1"/>
    </xf>
    <xf numFmtId="0" fontId="1" fillId="0" borderId="0" xfId="1" applyAlignment="1">
      <alignment horizontal="center" vertical="top"/>
    </xf>
    <xf numFmtId="0" fontId="25" fillId="34" borderId="0" xfId="0" applyFont="1" applyFill="1" applyAlignment="1">
      <alignment vertical="top" wrapText="1"/>
    </xf>
    <xf numFmtId="0" fontId="20" fillId="33" borderId="0" xfId="0" applyFont="1" applyFill="1" applyAlignment="1">
      <alignment horizontal="center" vertical="top" wrapText="1"/>
    </xf>
    <xf numFmtId="0" fontId="27" fillId="34" borderId="0" xfId="0" applyFont="1" applyFill="1" applyAlignment="1">
      <alignment vertical="top"/>
    </xf>
    <xf numFmtId="0" fontId="24" fillId="34" borderId="0" xfId="1" applyFont="1" applyFill="1" applyBorder="1" applyAlignment="1" applyProtection="1">
      <alignment horizontal="center" vertical="top"/>
      <protection hidden="1"/>
    </xf>
    <xf numFmtId="0" fontId="28" fillId="0" borderId="0" xfId="0" applyFont="1" applyAlignment="1">
      <alignment vertical="top" wrapText="1"/>
    </xf>
    <xf numFmtId="0" fontId="0" fillId="33" borderId="0" xfId="0" applyFill="1" applyAlignment="1">
      <alignment vertical="top"/>
    </xf>
    <xf numFmtId="0" fontId="1" fillId="33" borderId="0" xfId="1" applyFill="1" applyBorder="1" applyAlignment="1">
      <alignment vertical="top"/>
    </xf>
    <xf numFmtId="0" fontId="29" fillId="34" borderId="0" xfId="0" applyFont="1" applyFill="1" applyAlignment="1">
      <alignment vertical="top"/>
    </xf>
    <xf numFmtId="0" fontId="30" fillId="34" borderId="0" xfId="1" applyFont="1" applyFill="1" applyBorder="1" applyAlignment="1" applyProtection="1">
      <alignment horizontal="center" vertical="top"/>
      <protection hidden="1"/>
    </xf>
    <xf numFmtId="0" fontId="22" fillId="34" borderId="14" xfId="0" applyFont="1" applyFill="1" applyBorder="1" applyAlignment="1">
      <alignment horizontal="left" wrapText="1"/>
    </xf>
    <xf numFmtId="0" fontId="1" fillId="0" borderId="0" xfId="1"/>
    <xf numFmtId="0" fontId="31" fillId="34" borderId="0" xfId="0" applyFont="1" applyFill="1" applyAlignment="1">
      <alignment vertical="top"/>
    </xf>
    <xf numFmtId="0" fontId="32" fillId="34" borderId="0" xfId="1" applyFont="1" applyFill="1" applyBorder="1" applyAlignment="1" applyProtection="1">
      <alignment horizontal="center" vertical="top"/>
      <protection hidden="1"/>
    </xf>
    <xf numFmtId="0" fontId="33" fillId="34" borderId="0" xfId="0" applyFont="1" applyFill="1" applyAlignment="1">
      <alignment vertical="top"/>
    </xf>
    <xf numFmtId="0" fontId="1" fillId="34" borderId="0" xfId="1" applyFill="1" applyBorder="1" applyAlignment="1" applyProtection="1">
      <alignment horizontal="center" vertical="top"/>
      <protection hidden="1"/>
    </xf>
    <xf numFmtId="0" fontId="1" fillId="33" borderId="0" xfId="1" applyFill="1" applyAlignment="1">
      <alignment vertical="top"/>
    </xf>
    <xf numFmtId="0" fontId="25" fillId="34" borderId="0" xfId="0" applyFont="1" applyFill="1" applyAlignment="1">
      <alignment horizontal="center" vertical="top" wrapText="1"/>
    </xf>
    <xf numFmtId="0" fontId="26" fillId="34" borderId="0" xfId="0" applyFont="1" applyFill="1" applyAlignment="1">
      <alignment horizontal="center" vertical="center" wrapText="1"/>
    </xf>
  </cellXfs>
  <cellStyles count="43">
    <cellStyle name="20% - Accent1" xfId="20" builtinId="30" customBuiltin="1"/>
    <cellStyle name="20% - Accent2" xfId="24" builtinId="34" customBuiltin="1"/>
    <cellStyle name="20% - Accent3" xfId="28" builtinId="38" customBuiltin="1"/>
    <cellStyle name="20% - Accent4" xfId="32" builtinId="42" customBuiltin="1"/>
    <cellStyle name="20% - Accent5" xfId="36" builtinId="46" customBuiltin="1"/>
    <cellStyle name="20% - Accent6" xfId="40" builtinId="50" customBuiltin="1"/>
    <cellStyle name="40% - Accent1" xfId="21" builtinId="31" customBuiltin="1"/>
    <cellStyle name="40% - Accent2" xfId="25" builtinId="35" customBuiltin="1"/>
    <cellStyle name="40% - Accent3" xfId="29" builtinId="39" customBuiltin="1"/>
    <cellStyle name="40% - Accent4" xfId="33" builtinId="43" customBuiltin="1"/>
    <cellStyle name="40% - Accent5" xfId="37" builtinId="47" customBuiltin="1"/>
    <cellStyle name="40% - Accent6" xfId="41" builtinId="51" customBuiltin="1"/>
    <cellStyle name="60% - Accent1" xfId="22" builtinId="32" customBuiltin="1"/>
    <cellStyle name="60% - Accent2" xfId="26" builtinId="36" customBuiltin="1"/>
    <cellStyle name="60% - Accent3" xfId="30" builtinId="40" customBuiltin="1"/>
    <cellStyle name="60% - Accent4" xfId="34" builtinId="44" customBuiltin="1"/>
    <cellStyle name="60% - Accent5" xfId="38" builtinId="48" customBuiltin="1"/>
    <cellStyle name="60% - Accent6" xfId="42" builtinId="52" customBuiltin="1"/>
    <cellStyle name="Accent1" xfId="19" builtinId="29" customBuiltin="1"/>
    <cellStyle name="Accent2" xfId="23" builtinId="33" customBuiltin="1"/>
    <cellStyle name="Accent3" xfId="27" builtinId="37" customBuiltin="1"/>
    <cellStyle name="Accent4" xfId="31" builtinId="41" customBuiltin="1"/>
    <cellStyle name="Accent5" xfId="35" builtinId="45" customBuiltin="1"/>
    <cellStyle name="Accent6" xfId="39" builtinId="49" customBuiltin="1"/>
    <cellStyle name="Bad" xfId="8" builtinId="27" customBuiltin="1"/>
    <cellStyle name="Calculation" xfId="12" builtinId="22" customBuiltin="1"/>
    <cellStyle name="Check Cell" xfId="14" builtinId="23" customBuiltin="1"/>
    <cellStyle name="Explanatory Text" xfId="17" builtinId="53" customBuiltin="1"/>
    <cellStyle name="Good" xfId="7" builtinId="26" customBuiltin="1"/>
    <cellStyle name="Heading 1" xfId="3" builtinId="16" customBuiltin="1"/>
    <cellStyle name="Heading 2" xfId="4" builtinId="17" customBuiltin="1"/>
    <cellStyle name="Heading 3" xfId="5" builtinId="18" customBuiltin="1"/>
    <cellStyle name="Heading 4" xfId="6" builtinId="19" customBuiltin="1"/>
    <cellStyle name="Hyperlink" xfId="1" builtinId="8"/>
    <cellStyle name="Input" xfId="10" builtinId="20" customBuiltin="1"/>
    <cellStyle name="Linked Cell" xfId="13" builtinId="24" customBuiltin="1"/>
    <cellStyle name="Neutral" xfId="9" builtinId="28" customBuiltin="1"/>
    <cellStyle name="Normal" xfId="0" builtinId="0"/>
    <cellStyle name="Note" xfId="16" builtinId="10" customBuiltin="1"/>
    <cellStyle name="Output" xfId="11" builtinId="21" customBuiltin="1"/>
    <cellStyle name="Title" xfId="2" builtinId="15" customBuiltin="1"/>
    <cellStyle name="Total" xfId="18" builtinId="25" customBuiltin="1"/>
    <cellStyle name="Warning Text" xfId="15" builtinId="11" customBuiltin="1"/>
  </cellStyles>
  <dxfs count="22">
    <dxf>
      <fill>
        <patternFill patternType="solid">
          <fgColor indexed="64"/>
          <bgColor theme="4" tint="0.79998168889431442"/>
        </patternFill>
      </fill>
      <alignment horizontal="general" vertical="top" textRotation="0" wrapText="0" indent="0" justifyLastLine="0" shrinkToFit="0" readingOrder="0"/>
    </dxf>
    <dxf>
      <fill>
        <patternFill patternType="solid">
          <fgColor indexed="64"/>
          <bgColor theme="4" tint="0.79998168889431442"/>
        </patternFill>
      </fill>
      <alignment horizontal="general" vertical="top" textRotation="0" wrapText="0" indent="0" justifyLastLine="0" shrinkToFit="0" readingOrder="0"/>
    </dxf>
    <dxf>
      <fill>
        <patternFill patternType="solid">
          <fgColor indexed="64"/>
          <bgColor theme="4" tint="0.79998168889431442"/>
        </patternFill>
      </fill>
      <alignment horizontal="general" vertical="top" textRotation="0" wrapText="0" indent="0" justifyLastLine="0" shrinkToFit="0" readingOrder="0"/>
    </dxf>
    <dxf>
      <fill>
        <patternFill patternType="solid">
          <fgColor indexed="64"/>
          <bgColor theme="4" tint="0.79998168889431442"/>
        </patternFill>
      </fill>
      <alignment horizontal="general" vertical="top" textRotation="0" wrapText="0" indent="0" justifyLastLine="0" shrinkToFit="0" readingOrder="0"/>
    </dxf>
    <dxf>
      <fill>
        <patternFill patternType="solid">
          <fgColor indexed="64"/>
          <bgColor theme="4" tint="0.79998168889431442"/>
        </patternFill>
      </fill>
      <alignment horizontal="general" vertical="top" textRotation="0" wrapText="0" indent="0" justifyLastLine="0" shrinkToFit="0" readingOrder="0"/>
    </dxf>
    <dxf>
      <fill>
        <patternFill patternType="solid">
          <fgColor indexed="64"/>
          <bgColor theme="4" tint="0.79998168889431442"/>
        </patternFill>
      </fill>
      <alignment horizontal="general" vertical="top" textRotation="0" wrapText="0" indent="0" justifyLastLine="0" shrinkToFit="0" readingOrder="0"/>
    </dxf>
    <dxf>
      <font>
        <strike val="0"/>
        <outline val="0"/>
        <shadow val="0"/>
        <vertAlign val="baseline"/>
        <color auto="1"/>
        <name val="Calibri"/>
        <scheme val="minor"/>
      </font>
      <fill>
        <patternFill>
          <fgColor indexed="64"/>
          <bgColor theme="0"/>
        </patternFill>
      </fill>
      <alignment horizontal="center" vertical="top" textRotation="0" wrapText="0" indent="0" justifyLastLine="0" shrinkToFit="0" readingOrder="0"/>
      <protection locked="1" hidden="1"/>
    </dxf>
    <dxf>
      <font>
        <strike val="0"/>
        <outline val="0"/>
        <shadow val="0"/>
        <vertAlign val="baseline"/>
        <color auto="1"/>
        <name val="Calibri"/>
        <scheme val="minor"/>
      </font>
      <fill>
        <patternFill>
          <fgColor indexed="64"/>
          <bgColor theme="0"/>
        </patternFill>
      </fill>
      <alignment horizontal="center" vertical="top" textRotation="0" wrapText="0" indent="0" justifyLastLine="0" shrinkToFit="0" readingOrder="0"/>
      <protection locked="1" hidden="1"/>
    </dxf>
    <dxf>
      <font>
        <strike val="0"/>
        <outline val="0"/>
        <shadow val="0"/>
        <vertAlign val="baseline"/>
        <color auto="1"/>
        <name val="Calibri"/>
        <scheme val="minor"/>
      </font>
      <fill>
        <patternFill>
          <fgColor indexed="64"/>
          <bgColor theme="0"/>
        </patternFill>
      </fill>
      <alignment horizontal="center" vertical="top" textRotation="0" wrapText="0" indent="0" justifyLastLine="0" shrinkToFit="0" readingOrder="0"/>
      <protection locked="1" hidden="1"/>
    </dxf>
    <dxf>
      <font>
        <strike val="0"/>
        <outline val="0"/>
        <shadow val="0"/>
        <vertAlign val="baseline"/>
        <color auto="1"/>
        <name val="Calibri"/>
        <scheme val="minor"/>
      </font>
      <fill>
        <patternFill>
          <fgColor indexed="64"/>
          <bgColor theme="0"/>
        </patternFill>
      </fill>
      <alignment horizontal="center" vertical="top" textRotation="0" wrapText="0" indent="0" justifyLastLine="0" shrinkToFit="0" readingOrder="0"/>
      <protection locked="1" hidden="1"/>
    </dxf>
    <dxf>
      <font>
        <strike val="0"/>
        <outline val="0"/>
        <shadow val="0"/>
        <vertAlign val="baseline"/>
        <color auto="1"/>
        <name val="Calibri"/>
        <scheme val="minor"/>
      </font>
      <fill>
        <patternFill>
          <fgColor indexed="64"/>
          <bgColor theme="0"/>
        </patternFill>
      </fill>
      <alignment horizontal="center" vertical="top" textRotation="0" wrapText="0" indent="0" justifyLastLine="0" shrinkToFit="0" readingOrder="0"/>
      <protection locked="1" hidden="1"/>
    </dxf>
    <dxf>
      <font>
        <strike val="0"/>
        <outline val="0"/>
        <shadow val="0"/>
        <vertAlign val="baseline"/>
        <color auto="1"/>
        <name val="Calibri"/>
        <scheme val="minor"/>
      </font>
      <fill>
        <patternFill>
          <fgColor indexed="64"/>
          <bgColor theme="0"/>
        </patternFill>
      </fill>
      <alignment horizontal="center" vertical="top" textRotation="0" wrapText="0" indent="0" justifyLastLine="0" shrinkToFit="0" readingOrder="0"/>
      <protection locked="1" hidden="1"/>
    </dxf>
    <dxf>
      <font>
        <strike val="0"/>
        <outline val="0"/>
        <shadow val="0"/>
        <vertAlign val="baseline"/>
        <color auto="1"/>
        <name val="Calibri"/>
        <scheme val="minor"/>
      </font>
      <fill>
        <patternFill>
          <fgColor indexed="64"/>
          <bgColor theme="0"/>
        </patternFill>
      </fill>
      <alignment vertical="top" textRotation="0" wrapText="0" indent="0" justifyLastLine="0" shrinkToFit="0" readingOrder="0"/>
    </dxf>
    <dxf>
      <font>
        <strike val="0"/>
        <outline val="0"/>
        <shadow val="0"/>
        <vertAlign val="baseline"/>
        <color auto="1"/>
        <name val="Calibri"/>
        <scheme val="minor"/>
      </font>
      <fill>
        <patternFill>
          <fgColor indexed="64"/>
          <bgColor theme="0"/>
        </patternFill>
      </fill>
      <alignment vertical="top" textRotation="0" wrapText="0" indent="0" justifyLastLine="0" shrinkToFit="0" readingOrder="0"/>
    </dxf>
    <dxf>
      <alignment horizontal="center" vertical="top" textRotation="0" wrapText="0" indent="0" justifyLastLine="0" shrinkToFit="0" readingOrder="0"/>
    </dxf>
    <dxf>
      <font>
        <b val="0"/>
        <i val="0"/>
        <strike val="0"/>
        <condense val="0"/>
        <extend val="0"/>
        <outline val="0"/>
        <shadow val="0"/>
        <u val="none"/>
        <vertAlign val="baseline"/>
        <sz val="10"/>
        <color theme="1"/>
        <name val="Calibri"/>
        <scheme val="minor"/>
      </font>
      <fill>
        <patternFill patternType="none">
          <fgColor indexed="64"/>
          <bgColor auto="1"/>
        </patternFill>
      </fill>
      <alignment horizontal="center" vertical="top" textRotation="0" wrapText="1" indent="0" justifyLastLine="0" shrinkToFit="0" readingOrder="0"/>
      <border diagonalUp="0" diagonalDown="0" outline="0">
        <left style="thin">
          <color theme="4"/>
        </left>
        <right style="thin">
          <color theme="4"/>
        </right>
        <top/>
        <bottom/>
      </border>
    </dxf>
    <dxf>
      <alignment horizontal="general" vertical="bottom" textRotation="0" wrapText="1" indent="0" justifyLastLine="0" shrinkToFit="0" readingOrder="0"/>
      <border diagonalUp="0" diagonalDown="0">
        <left style="thin">
          <color rgb="FF000000"/>
        </left>
        <right/>
        <top style="thin">
          <color rgb="FF000000"/>
        </top>
        <bottom style="thin">
          <color rgb="FF000000"/>
        </bottom>
        <vertical/>
        <horizontal/>
      </border>
    </dxf>
    <dxf>
      <font>
        <b val="0"/>
        <i val="0"/>
        <strike val="0"/>
        <condense val="0"/>
        <extend val="0"/>
        <outline val="0"/>
        <shadow val="0"/>
        <u val="none"/>
        <vertAlign val="baseline"/>
        <sz val="10"/>
        <color theme="1"/>
        <name val="Calibri"/>
        <scheme val="minor"/>
      </font>
      <alignment horizontal="general" vertical="bottom"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border outline="0">
        <top style="thin">
          <color rgb="FF000000"/>
        </top>
      </border>
    </dxf>
    <dxf>
      <border outline="0">
        <left style="thin">
          <color rgb="FF000000"/>
        </left>
        <right style="thin">
          <color rgb="FF000000"/>
        </right>
        <top style="thin">
          <color rgb="FF000000"/>
        </top>
        <bottom style="thin">
          <color rgb="FF000000"/>
        </bottom>
      </border>
    </dxf>
    <dxf>
      <border outline="0">
        <bottom style="thin">
          <color rgb="FF000000"/>
        </bottom>
      </border>
    </dxf>
    <dxf>
      <font>
        <b/>
        <i val="0"/>
        <strike val="0"/>
        <condense val="0"/>
        <extend val="0"/>
        <outline val="0"/>
        <shadow val="0"/>
        <u val="none"/>
        <vertAlign val="baseline"/>
        <sz val="10"/>
        <color theme="1"/>
        <name val="Calibri"/>
        <scheme val="minor"/>
      </font>
      <alignment horizontal="center" vertical="center" textRotation="0" wrapText="1" indent="0" justifyLastLine="0" shrinkToFit="0" readingOrder="0"/>
      <border diagonalUp="0" diagonalDown="0" outline="0">
        <left style="thin">
          <color rgb="FF000000"/>
        </left>
        <right style="thin">
          <color rgb="FF000000"/>
        </right>
        <top/>
        <bottom/>
      </border>
    </dxf>
  </dxfs>
  <tableStyles count="1" defaultTableStyle="TableStyleMedium2" defaultPivotStyle="PivotStyleLight16">
    <tableStyle name="Blank Table Style" pivot="0" count="0" xr9:uid="{00000000-0011-0000-FFFF-FFFF00000000}"/>
  </tableStyles>
  <colors>
    <mruColors>
      <color rgb="FF37466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microsoft.com/office/2007/relationships/slicerCache" Target="slicerCaches/slicerCach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mailto:marketing@alliancewine.com?subject=Error%20in%20the%20Producer%20Information%20and%20Support%20Table." TargetMode="External"/><Relationship Id="rId1" Type="http://schemas.openxmlformats.org/officeDocument/2006/relationships/hyperlink" Target="https://confirmsubscription.com/h/i/66549D19E64F7636" TargetMode="External"/></Relationships>
</file>

<file path=xl/drawings/drawing1.xml><?xml version="1.0" encoding="utf-8"?>
<xdr:wsDr xmlns:xdr="http://schemas.openxmlformats.org/drawingml/2006/spreadsheetDrawing" xmlns:a="http://schemas.openxmlformats.org/drawingml/2006/main">
  <xdr:twoCellAnchor editAs="absolute">
    <xdr:from>
      <xdr:col>15</xdr:col>
      <xdr:colOff>129540</xdr:colOff>
      <xdr:row>0</xdr:row>
      <xdr:rowOff>15240</xdr:rowOff>
    </xdr:from>
    <xdr:to>
      <xdr:col>17</xdr:col>
      <xdr:colOff>1322916</xdr:colOff>
      <xdr:row>2</xdr:row>
      <xdr:rowOff>662940</xdr:rowOff>
    </xdr:to>
    <mc:AlternateContent xmlns:mc="http://schemas.openxmlformats.org/markup-compatibility/2006" xmlns:sle15="http://schemas.microsoft.com/office/drawing/2012/slicer">
      <mc:Choice Requires="sle15">
        <xdr:graphicFrame macro="">
          <xdr:nvGraphicFramePr>
            <xdr:cNvPr id="2" name="Country">
              <a:extLst>
                <a:ext uri="{FF2B5EF4-FFF2-40B4-BE49-F238E27FC236}">
                  <a16:creationId xmlns:a16="http://schemas.microsoft.com/office/drawing/2014/main" id="{00000000-0008-0000-0100-000002000000}"/>
                </a:ext>
              </a:extLst>
            </xdr:cNvPr>
            <xdr:cNvGraphicFramePr/>
          </xdr:nvGraphicFramePr>
          <xdr:xfrm>
            <a:off x="0" y="0"/>
            <a:ext cx="0" cy="0"/>
          </xdr:xfrm>
          <a:graphic>
            <a:graphicData uri="http://schemas.microsoft.com/office/drawing/2010/slicer">
              <sle:slicer xmlns:sle="http://schemas.microsoft.com/office/drawing/2010/slicer" name="Country"/>
            </a:graphicData>
          </a:graphic>
        </xdr:graphicFrame>
      </mc:Choice>
      <mc:Fallback xmlns="">
        <xdr:sp macro="" textlink="">
          <xdr:nvSpPr>
            <xdr:cNvPr id="0" name=""/>
            <xdr:cNvSpPr>
              <a:spLocks noTextEdit="1"/>
            </xdr:cNvSpPr>
          </xdr:nvSpPr>
          <xdr:spPr>
            <a:xfrm>
              <a:off x="8679180" y="15240"/>
              <a:ext cx="3840480" cy="1775460"/>
            </a:xfrm>
            <a:prstGeom prst="rect">
              <a:avLst/>
            </a:prstGeom>
            <a:solidFill>
              <a:prstClr val="white"/>
            </a:solidFill>
            <a:ln w="1">
              <a:solidFill>
                <a:prstClr val="green"/>
              </a:solidFill>
            </a:ln>
          </xdr:spPr>
          <xdr:txBody>
            <a:bodyPr vertOverflow="clip" horzOverflow="clip"/>
            <a:lstStyle/>
            <a:p>
              <a:r>
                <a:rPr lang="en-GB" sz="1100"/>
                <a:t>This shape represents a table slicer. Table slicers are supported in Excel 2013 or later.
If the shape was modified in an earlier version of Excel, or if the workbook was saved in Excel 2007 or earlier, the slicer can't be used.</a:t>
              </a:r>
            </a:p>
          </xdr:txBody>
        </xdr:sp>
      </mc:Fallback>
    </mc:AlternateContent>
    <xdr:clientData/>
  </xdr:twoCellAnchor>
  <xdr:twoCellAnchor>
    <xdr:from>
      <xdr:col>7</xdr:col>
      <xdr:colOff>76200</xdr:colOff>
      <xdr:row>1</xdr:row>
      <xdr:rowOff>50800</xdr:rowOff>
    </xdr:from>
    <xdr:to>
      <xdr:col>8</xdr:col>
      <xdr:colOff>863600</xdr:colOff>
      <xdr:row>1</xdr:row>
      <xdr:rowOff>774700</xdr:rowOff>
    </xdr:to>
    <xdr:sp macro="" textlink="">
      <xdr:nvSpPr>
        <xdr:cNvPr id="5" name="Rounded Rectangle 4">
          <a:hlinkClick xmlns:r="http://schemas.openxmlformats.org/officeDocument/2006/relationships" r:id="rId1"/>
          <a:extLst>
            <a:ext uri="{FF2B5EF4-FFF2-40B4-BE49-F238E27FC236}">
              <a16:creationId xmlns:a16="http://schemas.microsoft.com/office/drawing/2014/main" id="{00000000-0008-0000-0100-000005000000}"/>
            </a:ext>
          </a:extLst>
        </xdr:cNvPr>
        <xdr:cNvSpPr/>
      </xdr:nvSpPr>
      <xdr:spPr>
        <a:xfrm>
          <a:off x="8928100" y="50800"/>
          <a:ext cx="1663700" cy="723900"/>
        </a:xfrm>
        <a:prstGeom prst="roundRect">
          <a:avLst/>
        </a:prstGeom>
        <a:solidFill>
          <a:schemeClr val="accent6">
            <a:lumMod val="20000"/>
            <a:lumOff val="80000"/>
          </a:schemeClr>
        </a:solidFill>
        <a:ln>
          <a:no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900">
              <a:solidFill>
                <a:sysClr val="windowText" lastClr="000000"/>
              </a:solidFill>
            </a:rPr>
            <a:t>Click here to register and</a:t>
          </a:r>
          <a:r>
            <a:rPr lang="en-GB" sz="900" baseline="0">
              <a:solidFill>
                <a:sysClr val="windowText" lastClr="000000"/>
              </a:solidFill>
            </a:rPr>
            <a:t> be notified when this document is updated.</a:t>
          </a:r>
          <a:endParaRPr lang="en-GB" sz="900">
            <a:solidFill>
              <a:sysClr val="windowText" lastClr="000000"/>
            </a:solidFill>
          </a:endParaRPr>
        </a:p>
      </xdr:txBody>
    </xdr:sp>
    <xdr:clientData/>
  </xdr:twoCellAnchor>
  <xdr:twoCellAnchor>
    <xdr:from>
      <xdr:col>5</xdr:col>
      <xdr:colOff>167640</xdr:colOff>
      <xdr:row>1</xdr:row>
      <xdr:rowOff>55880</xdr:rowOff>
    </xdr:from>
    <xdr:to>
      <xdr:col>7</xdr:col>
      <xdr:colOff>40640</xdr:colOff>
      <xdr:row>1</xdr:row>
      <xdr:rowOff>792480</xdr:rowOff>
    </xdr:to>
    <xdr:sp macro="" textlink="">
      <xdr:nvSpPr>
        <xdr:cNvPr id="7" name="Rounded Rectangle 6">
          <a:hlinkClick xmlns:r="http://schemas.openxmlformats.org/officeDocument/2006/relationships" r:id="rId2"/>
          <a:extLst>
            <a:ext uri="{FF2B5EF4-FFF2-40B4-BE49-F238E27FC236}">
              <a16:creationId xmlns:a16="http://schemas.microsoft.com/office/drawing/2014/main" id="{00000000-0008-0000-0100-000007000000}"/>
            </a:ext>
          </a:extLst>
        </xdr:cNvPr>
        <xdr:cNvSpPr/>
      </xdr:nvSpPr>
      <xdr:spPr>
        <a:xfrm>
          <a:off x="7376160" y="375920"/>
          <a:ext cx="1595120" cy="736600"/>
        </a:xfrm>
        <a:prstGeom prst="roundRect">
          <a:avLst/>
        </a:prstGeom>
        <a:solidFill>
          <a:schemeClr val="accent6">
            <a:lumMod val="20000"/>
            <a:lumOff val="80000"/>
          </a:schemeClr>
        </a:solidFill>
        <a:ln>
          <a:no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lang="en-GB" sz="900">
              <a:solidFill>
                <a:sysClr val="windowText" lastClr="000000"/>
              </a:solidFill>
              <a:effectLst/>
              <a:latin typeface="+mn-lt"/>
              <a:ea typeface="+mn-ea"/>
              <a:cs typeface="+mn-cs"/>
            </a:rPr>
            <a:t>If you experience any problems with this table or any links are broken please click here to contact us</a:t>
          </a:r>
          <a:endParaRPr lang="en-GB" sz="900">
            <a:solidFill>
              <a:sysClr val="windowText" lastClr="000000"/>
            </a:solidFill>
            <a:effectLst/>
          </a:endParaRPr>
        </a:p>
        <a:p>
          <a:pPr algn="ctr"/>
          <a:endParaRPr lang="en-GB" sz="1100">
            <a:solidFill>
              <a:sysClr val="windowText" lastClr="000000"/>
            </a:solidFill>
          </a:endParaRPr>
        </a:p>
      </xdr:txBody>
    </xdr:sp>
    <xdr:clientData/>
  </xdr:twoCellAnchor>
  <xdr:twoCellAnchor>
    <xdr:from>
      <xdr:col>9</xdr:col>
      <xdr:colOff>0</xdr:colOff>
      <xdr:row>1</xdr:row>
      <xdr:rowOff>25400</xdr:rowOff>
    </xdr:from>
    <xdr:to>
      <xdr:col>10</xdr:col>
      <xdr:colOff>482600</xdr:colOff>
      <xdr:row>1</xdr:row>
      <xdr:rowOff>762000</xdr:rowOff>
    </xdr:to>
    <xdr:sp macro="" textlink="">
      <xdr:nvSpPr>
        <xdr:cNvPr id="8" name="Rounded Rectangle 7">
          <a:hlinkClick xmlns:r="http://schemas.openxmlformats.org/officeDocument/2006/relationships" r:id="rId2"/>
          <a:extLst>
            <a:ext uri="{FF2B5EF4-FFF2-40B4-BE49-F238E27FC236}">
              <a16:creationId xmlns:a16="http://schemas.microsoft.com/office/drawing/2014/main" id="{00000000-0008-0000-0100-000008000000}"/>
            </a:ext>
          </a:extLst>
        </xdr:cNvPr>
        <xdr:cNvSpPr/>
      </xdr:nvSpPr>
      <xdr:spPr>
        <a:xfrm>
          <a:off x="2369820" y="345440"/>
          <a:ext cx="1595120" cy="736600"/>
        </a:xfrm>
        <a:prstGeom prst="roundRect">
          <a:avLst/>
        </a:prstGeom>
        <a:solidFill>
          <a:schemeClr val="accent6">
            <a:lumMod val="20000"/>
            <a:lumOff val="80000"/>
          </a:schemeClr>
        </a:solidFill>
        <a:ln>
          <a:no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lang="en-GB" sz="900">
              <a:solidFill>
                <a:sysClr val="windowText" lastClr="000000"/>
              </a:solidFill>
              <a:effectLst/>
              <a:latin typeface="+mn-lt"/>
              <a:ea typeface="+mn-ea"/>
              <a:cs typeface="+mn-cs"/>
            </a:rPr>
            <a:t>If you experience any problems with this table or any links are broken please click here to contact us</a:t>
          </a:r>
          <a:endParaRPr lang="en-GB" sz="900">
            <a:solidFill>
              <a:sysClr val="windowText" lastClr="000000"/>
            </a:solidFill>
            <a:effectLst/>
          </a:endParaRPr>
        </a:p>
        <a:p>
          <a:pPr algn="ctr"/>
          <a:endParaRPr lang="en-GB" sz="1100">
            <a:solidFill>
              <a:sysClr val="windowText" lastClr="000000"/>
            </a:solidFill>
          </a:endParaRPr>
        </a:p>
      </xdr:txBody>
    </xdr:sp>
    <xdr:clientData/>
  </xdr:twoCellAnchor>
  <xdr:twoCellAnchor editAs="oneCell">
    <xdr:from>
      <xdr:col>0</xdr:col>
      <xdr:colOff>213361</xdr:colOff>
      <xdr:row>0</xdr:row>
      <xdr:rowOff>266700</xdr:rowOff>
    </xdr:from>
    <xdr:to>
      <xdr:col>2</xdr:col>
      <xdr:colOff>124788</xdr:colOff>
      <xdr:row>2</xdr:row>
      <xdr:rowOff>320040</xdr:rowOff>
    </xdr:to>
    <xdr:pic>
      <xdr:nvPicPr>
        <xdr:cNvPr id="9" name="Picture 8">
          <a:extLst>
            <a:ext uri="{FF2B5EF4-FFF2-40B4-BE49-F238E27FC236}">
              <a16:creationId xmlns:a16="http://schemas.microsoft.com/office/drawing/2014/main" id="{00000000-0008-0000-0100-000009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13361" y="266700"/>
          <a:ext cx="1290647" cy="1181100"/>
        </a:xfrm>
        <a:prstGeom prst="rect">
          <a:avLst/>
        </a:prstGeom>
      </xdr:spPr>
    </xdr:pic>
    <xdr:clientData/>
  </xdr:twoCellAnchor>
</xdr:wsDr>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Country" xr10:uid="{00000000-0013-0000-FFFF-FFFF01000000}" sourceName="Country">
  <extLst>
    <x:ext xmlns:x15="http://schemas.microsoft.com/office/spreadsheetml/2010/11/main" uri="{2F2917AC-EB37-4324-AD4E-5DD8C200BD13}">
      <x15:tableSlicerCache tableId="5" column="1"/>
    </x:ext>
    <x:ext xmlns:x15="http://schemas.microsoft.com/office/spreadsheetml/2010/11/main" uri="{470722E0-AACD-4C17-9CDC-17EF765DBC7E}">
      <x15:slicerCacheHideItemsWithNoData/>
    </x:ext>
  </extLst>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Country" xr10:uid="{00000000-0014-0000-FFFF-FFFF01000000}" cache="Slicer_Country" caption="Select Country" columnCount="4" style="SlicerStyleLight3" rowHeight="252000"/>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Table1" displayName="Table1" ref="A1:B288" totalsRowShown="0" headerRowDxfId="21" headerRowBorderDxfId="20" tableBorderDxfId="19" totalsRowBorderDxfId="18">
  <autoFilter ref="A1:B288" xr:uid="{00000000-0009-0000-0100-000003000000}"/>
  <sortState xmlns:xlrd2="http://schemas.microsoft.com/office/spreadsheetml/2017/richdata2" ref="A2:B288">
    <sortCondition ref="A1:A288"/>
  </sortState>
  <tableColumns count="2">
    <tableColumn id="3" xr3:uid="{00000000-0010-0000-0000-000003000000}" name="ProducerName" dataDxfId="17"/>
    <tableColumn id="4" xr3:uid="{00000000-0010-0000-0000-000004000000}" name="SocialMediaURL" dataDxfId="16"/>
  </tableColumns>
  <tableStyleInfo name="TableStyleLight16"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1000000}" name="Table5" displayName="Table5" ref="B3:O181" totalsRowShown="0" headerRowDxfId="15" dataDxfId="14" dataCellStyle="Hyperlink">
  <autoFilter ref="B3:O181" xr:uid="{00000000-0009-0000-0100-000005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sortState xmlns:xlrd2="http://schemas.microsoft.com/office/spreadsheetml/2017/richdata2" ref="B4:O188">
    <sortCondition ref="B3"/>
  </sortState>
  <tableColumns count="14">
    <tableColumn id="1" xr3:uid="{00000000-0010-0000-0100-000001000000}" name="Country" dataDxfId="13"/>
    <tableColumn id="2" xr3:uid="{00000000-0010-0000-0100-000002000000}" name="Producer Name" dataDxfId="12"/>
    <tableColumn id="3" xr3:uid="{00000000-0010-0000-0100-000003000000}" name="Producer Information (AW Website)" dataDxfId="11" dataCellStyle="Hyperlink">
      <calculatedColumnFormula>IF(Table5[[#This Row],[Producer Information (AW Website)2]]="","",HYPERLINK(Table5[[#This Row],[Producer Information (AW Website)2]],"Visit"))</calculatedColumnFormula>
    </tableColumn>
    <tableColumn id="4" xr3:uid="{00000000-0010-0000-0100-000004000000}" name="Bottleshot Download" dataDxfId="10" dataCellStyle="Hyperlink">
      <calculatedColumnFormula>IF(Table5[[#This Row],[View All  Wines (AW Website)4]]="","",HYPERLINK(Table5[[#This Row],[Bottleshot Download3]],"Download"))</calculatedColumnFormula>
    </tableColumn>
    <tableColumn id="5" xr3:uid="{00000000-0010-0000-0100-000005000000}" name="View All  Wines (AW Website)" dataDxfId="9" dataCellStyle="Hyperlink">
      <calculatedColumnFormula>IF(Table5[[#This Row],[View All  Wines (AW Website)4]]="","",HYPERLINK(Table5[[#This Row],[View All  Wines (AW Website)4]],"Visit"))</calculatedColumnFormula>
    </tableColumn>
    <tableColumn id="6" xr3:uid="{00000000-0010-0000-0100-000006000000}" name="Producer's Instagram" dataDxfId="8" dataCellStyle="Hyperlink">
      <calculatedColumnFormula>IF(Table5[[#This Row],[Producer''s Instagram5]]="","",HYPERLINK(Table5[[#This Row],[Producer''s Instagram5]],"Visit"))</calculatedColumnFormula>
    </tableColumn>
    <tableColumn id="7" xr3:uid="{00000000-0010-0000-0100-000007000000}" name="Producer's Website" dataDxfId="7" dataCellStyle="Hyperlink">
      <calculatedColumnFormula>IF(Table5[[#This Row],[Producer''s Website6]]="","",HYPERLINK(Table5[[#This Row],[Producer''s Website6]],"Visit"))</calculatedColumnFormula>
    </tableColumn>
    <tableColumn id="8" xr3:uid="{00000000-0010-0000-0100-000008000000}" name="Digital Assets (ZIP FILE)" dataDxfId="6" dataCellStyle="Hyperlink">
      <calculatedColumnFormula>IF(Table5[[#This Row],[Digital Assets]]="","",HYPERLINK(Table5[[#This Row],[Digital Assets]],"Download"))</calculatedColumnFormula>
    </tableColumn>
    <tableColumn id="9" xr3:uid="{00000000-0010-0000-0100-000009000000}" name="Producer Information (AW Website)2" dataDxfId="5" dataCellStyle="Hyperlink"/>
    <tableColumn id="10" xr3:uid="{00000000-0010-0000-0100-00000A000000}" name="Bottleshot Download3" dataDxfId="4" dataCellStyle="Hyperlink"/>
    <tableColumn id="11" xr3:uid="{00000000-0010-0000-0100-00000B000000}" name="View All  Wines (AW Website)4" dataDxfId="3" dataCellStyle="Hyperlink"/>
    <tableColumn id="12" xr3:uid="{00000000-0010-0000-0100-00000C000000}" name="Producer's Instagram5" dataDxfId="2" dataCellStyle="Hyperlink"/>
    <tableColumn id="13" xr3:uid="{00000000-0010-0000-0100-00000D000000}" name="Producer's Website6" dataDxfId="1" dataCellStyle="Hyperlink"/>
    <tableColumn id="14" xr3:uid="{00000000-0010-0000-0100-00000E000000}" name="Digital Assets" dataDxfId="0" dataCellStyle="Hyperlink"/>
  </tableColumns>
  <tableStyleInfo name="Blank Table Style" showFirstColumn="0" showLastColumn="0" showRowStripes="0" showColumnStripes="0"/>
</table>
</file>

<file path=xl/theme/theme1.xml><?xml version="1.0" encoding="utf-8"?>
<a:theme xmlns:a="http://schemas.openxmlformats.org/drawingml/2006/main" name="Office Theme">
  <a:themeElements>
    <a:clrScheme name="Alliance Colours">
      <a:dk1>
        <a:sysClr val="windowText" lastClr="000000"/>
      </a:dk1>
      <a:lt1>
        <a:sysClr val="window" lastClr="FFFFFF"/>
      </a:lt1>
      <a:dk2>
        <a:srgbClr val="22252F"/>
      </a:dk2>
      <a:lt2>
        <a:srgbClr val="FFFFFF"/>
      </a:lt2>
      <a:accent1>
        <a:srgbClr val="374661"/>
      </a:accent1>
      <a:accent2>
        <a:srgbClr val="EC613D"/>
      </a:accent2>
      <a:accent3>
        <a:srgbClr val="DBCEB3"/>
      </a:accent3>
      <a:accent4>
        <a:srgbClr val="FFD500"/>
      </a:accent4>
      <a:accent5>
        <a:srgbClr val="554F40"/>
      </a:accent5>
      <a:accent6>
        <a:srgbClr val="B9A377"/>
      </a:accent6>
      <a:hlink>
        <a:srgbClr val="374661"/>
      </a:hlink>
      <a:folHlink>
        <a:srgbClr val="00B0F0"/>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26" Type="http://schemas.openxmlformats.org/officeDocument/2006/relationships/hyperlink" Target="https://www.alliancewine.com/our-wines?producerId=4662" TargetMode="External"/><Relationship Id="rId21" Type="http://schemas.openxmlformats.org/officeDocument/2006/relationships/hyperlink" Target="http://www.alliancewine.com/our-producers/bruma-del-esrecho-de-marin" TargetMode="External"/><Relationship Id="rId42" Type="http://schemas.openxmlformats.org/officeDocument/2006/relationships/hyperlink" Target="http://www.alliancewine.com/our-producers/chateau-de-suduriat" TargetMode="External"/><Relationship Id="rId47" Type="http://schemas.openxmlformats.org/officeDocument/2006/relationships/hyperlink" Target="https://www.alliancewine.com/our-wines?producerId=64" TargetMode="External"/><Relationship Id="rId63" Type="http://schemas.openxmlformats.org/officeDocument/2006/relationships/hyperlink" Target="https://www.alliancewine.com/our-wines?producerId=4669" TargetMode="External"/><Relationship Id="rId68" Type="http://schemas.openxmlformats.org/officeDocument/2006/relationships/hyperlink" Target="https://www.alliancewine.com/umbraco/Surface/DownloadSurface/DownloadAllBottleShots?producerId=4677" TargetMode="External"/><Relationship Id="rId84" Type="http://schemas.openxmlformats.org/officeDocument/2006/relationships/hyperlink" Target="https://www.alliancewine.com/umbraco/Surface/DownloadSurface/DownloadAllBottleShots?producerId=4680" TargetMode="External"/><Relationship Id="rId89" Type="http://schemas.openxmlformats.org/officeDocument/2006/relationships/hyperlink" Target="https://www.alliancewine.com/umbraco/Surface/DownloadSurface/DownloadAllBottleShots?producerId=4671" TargetMode="External"/><Relationship Id="rId16" Type="http://schemas.openxmlformats.org/officeDocument/2006/relationships/hyperlink" Target="https://www.alliancewine.com/umbraco/Surface/DownloadSurface/DownloadAllBottleShots?producerId=4652" TargetMode="External"/><Relationship Id="rId107" Type="http://schemas.openxmlformats.org/officeDocument/2006/relationships/hyperlink" Target="https://www.alliancewine.com/our-wines?producerId=4693" TargetMode="External"/><Relationship Id="rId11" Type="http://schemas.openxmlformats.org/officeDocument/2006/relationships/hyperlink" Target="https://www.alliancewine.com/umbraco/Surface/DownloadSurface/DownloadAllBottleShots?producerId=4616" TargetMode="External"/><Relationship Id="rId32" Type="http://schemas.openxmlformats.org/officeDocument/2006/relationships/hyperlink" Target="https://www.alliancewine.com/our-wines?producerId=4665" TargetMode="External"/><Relationship Id="rId37" Type="http://schemas.openxmlformats.org/officeDocument/2006/relationships/hyperlink" Target="https://www.alliancewine.com/umbraco/Surface/DownloadSurface/DownloadAllBottleShots?producerId=4675" TargetMode="External"/><Relationship Id="rId53" Type="http://schemas.openxmlformats.org/officeDocument/2006/relationships/hyperlink" Target="https://www.alliancewine.com/umbraco/Surface/DownloadSurface/DownloadAllBottleShots?producerId=4657" TargetMode="External"/><Relationship Id="rId58" Type="http://schemas.openxmlformats.org/officeDocument/2006/relationships/hyperlink" Target="http://www.alliancewine.com/our-producers/domaine-reverdy-ducroux" TargetMode="External"/><Relationship Id="rId74" Type="http://schemas.openxmlformats.org/officeDocument/2006/relationships/hyperlink" Target="https://www.alliancewine.com/our-producers/paul-lebrun" TargetMode="External"/><Relationship Id="rId79" Type="http://schemas.openxmlformats.org/officeDocument/2006/relationships/hyperlink" Target="https://www.alliancewine.com/umbraco/Surface/DownloadSurface/DownloadAllBottleShots?producerId=4672" TargetMode="External"/><Relationship Id="rId102" Type="http://schemas.openxmlformats.org/officeDocument/2006/relationships/hyperlink" Target="https://www.alliancewine.com/our-wines?producerId=4687" TargetMode="External"/><Relationship Id="rId5" Type="http://schemas.openxmlformats.org/officeDocument/2006/relationships/hyperlink" Target="https://www.alliancewine.com/our-wines?producerId=4615" TargetMode="External"/><Relationship Id="rId90" Type="http://schemas.openxmlformats.org/officeDocument/2006/relationships/hyperlink" Target="https://www.alliancewine.com/our-wines?producerId=4671" TargetMode="External"/><Relationship Id="rId95" Type="http://schemas.openxmlformats.org/officeDocument/2006/relationships/hyperlink" Target="https://www.instagram.com/timwildman/?hl=en" TargetMode="External"/><Relationship Id="rId22" Type="http://schemas.openxmlformats.org/officeDocument/2006/relationships/hyperlink" Target="https://www.alliancewine.com/umbraco/Surface/DownloadSurface/DownloadAllBottleShots?producerId=4655" TargetMode="External"/><Relationship Id="rId27" Type="http://schemas.openxmlformats.org/officeDocument/2006/relationships/hyperlink" Target="https://www.alliancewine.com/our-producers/chateau-senejac" TargetMode="External"/><Relationship Id="rId43" Type="http://schemas.openxmlformats.org/officeDocument/2006/relationships/hyperlink" Target="https://www.alliancewine.com/umbraco/Surface/DownloadSurface/DownloadAllBottleShots?producerId=2455" TargetMode="External"/><Relationship Id="rId48" Type="http://schemas.openxmlformats.org/officeDocument/2006/relationships/hyperlink" Target="https://www.alliancewine.com/umbraco/Surface/DownloadSurface/DownloadAllBottleShots?producerId=64" TargetMode="External"/><Relationship Id="rId64" Type="http://schemas.openxmlformats.org/officeDocument/2006/relationships/hyperlink" Target="https://www.alliancewine.com/our-producers/eric-texier" TargetMode="External"/><Relationship Id="rId69" Type="http://schemas.openxmlformats.org/officeDocument/2006/relationships/hyperlink" Target="https://www.alliancewine.com/our-wines?producerId=4677" TargetMode="External"/><Relationship Id="rId80" Type="http://schemas.openxmlformats.org/officeDocument/2006/relationships/hyperlink" Target="https://www.alliancewine.com/our-wines?producerId=4672" TargetMode="External"/><Relationship Id="rId85" Type="http://schemas.openxmlformats.org/officeDocument/2006/relationships/hyperlink" Target="https://www.alliancewine.com/our-wines?producerId=4680" TargetMode="External"/><Relationship Id="rId12" Type="http://schemas.openxmlformats.org/officeDocument/2006/relationships/hyperlink" Target="https://www.alliancewine.com/our-wines?producerId=4616" TargetMode="External"/><Relationship Id="rId17" Type="http://schemas.openxmlformats.org/officeDocument/2006/relationships/hyperlink" Target="https://www.alliancewine.com/our-wines?producerId=4652" TargetMode="External"/><Relationship Id="rId33" Type="http://schemas.openxmlformats.org/officeDocument/2006/relationships/hyperlink" Target="https://www.alliancewine.com/our-wines?producerId=4667" TargetMode="External"/><Relationship Id="rId38" Type="http://schemas.openxmlformats.org/officeDocument/2006/relationships/hyperlink" Target="https://www.alliancewine.com/our-wines?producerId=24675" TargetMode="External"/><Relationship Id="rId59" Type="http://schemas.openxmlformats.org/officeDocument/2006/relationships/hyperlink" Target="https://www.alliancewine.com/our-wines?producerId=4628" TargetMode="External"/><Relationship Id="rId103" Type="http://schemas.openxmlformats.org/officeDocument/2006/relationships/hyperlink" Target="https://www.alliancewine.com/umbraco/Surface/DownloadSurface/DownloadAllBottleShots?producerId=4689" TargetMode="External"/><Relationship Id="rId108" Type="http://schemas.openxmlformats.org/officeDocument/2006/relationships/printerSettings" Target="../printerSettings/printerSettings1.bin"/><Relationship Id="rId54" Type="http://schemas.openxmlformats.org/officeDocument/2006/relationships/hyperlink" Target="https://www.alliancewine.com/our-producers/comte-de-gironde" TargetMode="External"/><Relationship Id="rId70" Type="http://schemas.openxmlformats.org/officeDocument/2006/relationships/hyperlink" Target="https://www.monteantico.com/" TargetMode="External"/><Relationship Id="rId75" Type="http://schemas.openxmlformats.org/officeDocument/2006/relationships/hyperlink" Target="https://www.alliancewine.com/umbraco/Surface/DownloadSurface/DownloadAllBottleShots?producerId=4670" TargetMode="External"/><Relationship Id="rId91" Type="http://schemas.openxmlformats.org/officeDocument/2006/relationships/hyperlink" Target="http://www.alliancewine.com/our-producers/wildman-wine" TargetMode="External"/><Relationship Id="rId96" Type="http://schemas.openxmlformats.org/officeDocument/2006/relationships/hyperlink" Target="https://www.alliancewine.com/our-wines?producerId=4688" TargetMode="External"/><Relationship Id="rId1" Type="http://schemas.openxmlformats.org/officeDocument/2006/relationships/hyperlink" Target="https://www.alliancewine.com/our-producers/cinco-fincas" TargetMode="External"/><Relationship Id="rId6" Type="http://schemas.openxmlformats.org/officeDocument/2006/relationships/hyperlink" Target="https://www.alliancewine.com/umbraco/Surface/DownloadSurface/DownloadAllBottleShots?producerId=4615" TargetMode="External"/><Relationship Id="rId15" Type="http://schemas.openxmlformats.org/officeDocument/2006/relationships/hyperlink" Target="https://www.alliancewine.com/our-producers/piekenierskloof" TargetMode="External"/><Relationship Id="rId23" Type="http://schemas.openxmlformats.org/officeDocument/2006/relationships/hyperlink" Target="https://www.alliancewine.com/our-wines?producerId=4655" TargetMode="External"/><Relationship Id="rId28" Type="http://schemas.openxmlformats.org/officeDocument/2006/relationships/hyperlink" Target="https://www.alliancewine.com/our-wines?producerId=4662" TargetMode="External"/><Relationship Id="rId36" Type="http://schemas.openxmlformats.org/officeDocument/2006/relationships/hyperlink" Target="http://www.alliancewine.com/our-producers/ma'd-moser" TargetMode="External"/><Relationship Id="rId49" Type="http://schemas.openxmlformats.org/officeDocument/2006/relationships/hyperlink" Target="https://www.alliancewine.com/our-producers/chateau-poitevin" TargetMode="External"/><Relationship Id="rId57" Type="http://schemas.openxmlformats.org/officeDocument/2006/relationships/hyperlink" Target="https://www.alliancewine.com/umbraco/Surface/DownloadSurface/DownloadAllBottleShots?producerId=4678" TargetMode="External"/><Relationship Id="rId106" Type="http://schemas.openxmlformats.org/officeDocument/2006/relationships/hyperlink" Target="https://www.alliancewine.com/our-wines?producerId=4731" TargetMode="External"/><Relationship Id="rId10" Type="http://schemas.openxmlformats.org/officeDocument/2006/relationships/hyperlink" Target="http://www.alliancewine.com/our-producers/chanzy" TargetMode="External"/><Relationship Id="rId31" Type="http://schemas.openxmlformats.org/officeDocument/2006/relationships/hyperlink" Target="https://www.alliancewine.com/our-producers/luis-marin" TargetMode="External"/><Relationship Id="rId44" Type="http://schemas.openxmlformats.org/officeDocument/2006/relationships/hyperlink" Target="https://www.alliancewine.com/our-wines?producerId=2455" TargetMode="External"/><Relationship Id="rId52" Type="http://schemas.openxmlformats.org/officeDocument/2006/relationships/hyperlink" Target="https://www.alliancewine.com/our-wines?producerId=4657" TargetMode="External"/><Relationship Id="rId60" Type="http://schemas.openxmlformats.org/officeDocument/2006/relationships/hyperlink" Target="https://www.alliancewine.com/umbraco/Surface/DownloadSurface/DownloadAllBottleShots?producerId=4628" TargetMode="External"/><Relationship Id="rId65" Type="http://schemas.openxmlformats.org/officeDocument/2006/relationships/hyperlink" Target="https://www.alliancewine.com/umbraco/Surface/DownloadSurface/DownloadAllBottleShots?producerId=4666" TargetMode="External"/><Relationship Id="rId73" Type="http://schemas.openxmlformats.org/officeDocument/2006/relationships/hyperlink" Target="https://www.eric-texier.com/" TargetMode="External"/><Relationship Id="rId78" Type="http://schemas.openxmlformats.org/officeDocument/2006/relationships/hyperlink" Target="https://www.alliancewine.com/our-producers/perez-barquero" TargetMode="External"/><Relationship Id="rId81" Type="http://schemas.openxmlformats.org/officeDocument/2006/relationships/hyperlink" Target="https://www.perezbarquero.com/" TargetMode="External"/><Relationship Id="rId86" Type="http://schemas.openxmlformats.org/officeDocument/2006/relationships/hyperlink" Target="https://www.instagram.com/vinchiovaglio/" TargetMode="External"/><Relationship Id="rId94" Type="http://schemas.openxmlformats.org/officeDocument/2006/relationships/hyperlink" Target="https://www.wildmanwine.com/" TargetMode="External"/><Relationship Id="rId99" Type="http://schemas.openxmlformats.org/officeDocument/2006/relationships/hyperlink" Target="https://www.alliancewine.com/umbraco/Surface/DownloadSurface/DownloadAllBottleShots?producerId=4690" TargetMode="External"/><Relationship Id="rId101" Type="http://schemas.openxmlformats.org/officeDocument/2006/relationships/hyperlink" Target="https://www.alliancewine.com/umbraco/Surface/DownloadSurface/DownloadAllBottleShots?producerId=4687" TargetMode="External"/><Relationship Id="rId4" Type="http://schemas.openxmlformats.org/officeDocument/2006/relationships/hyperlink" Target="https://www.alliancewine.com/our-producers/perelada" TargetMode="External"/><Relationship Id="rId9" Type="http://schemas.openxmlformats.org/officeDocument/2006/relationships/hyperlink" Target="http://www.alliancewine.com/our-producers/domaine-capmartin" TargetMode="External"/><Relationship Id="rId13" Type="http://schemas.openxmlformats.org/officeDocument/2006/relationships/hyperlink" Target="https://www.alliancewine.com/our-wines?producerId=2471" TargetMode="External"/><Relationship Id="rId18" Type="http://schemas.openxmlformats.org/officeDocument/2006/relationships/hyperlink" Target="http://www.alliancewine.com/our-producers/bodegas-barbadillo" TargetMode="External"/><Relationship Id="rId39" Type="http://schemas.openxmlformats.org/officeDocument/2006/relationships/hyperlink" Target="http://www.alliancewine.com/our-producers/chateau-de-garraud" TargetMode="External"/><Relationship Id="rId109" Type="http://schemas.openxmlformats.org/officeDocument/2006/relationships/drawing" Target="../drawings/drawing1.xml"/><Relationship Id="rId34" Type="http://schemas.openxmlformats.org/officeDocument/2006/relationships/hyperlink" Target="https://www.alliancewine.com/our-wines?producerId=3574" TargetMode="External"/><Relationship Id="rId50" Type="http://schemas.openxmlformats.org/officeDocument/2006/relationships/hyperlink" Target="https://www.alliancewine.com/our-wines?producerId=4625" TargetMode="External"/><Relationship Id="rId55" Type="http://schemas.openxmlformats.org/officeDocument/2006/relationships/hyperlink" Target="https://www.alliancewine.com/our-producers/domaine-florent-rouve" TargetMode="External"/><Relationship Id="rId76" Type="http://schemas.openxmlformats.org/officeDocument/2006/relationships/hyperlink" Target="https://www.alliancewine.com/our-wines?producerId=4670" TargetMode="External"/><Relationship Id="rId97" Type="http://schemas.openxmlformats.org/officeDocument/2006/relationships/hyperlink" Target="https://www.alliancewine.com/umbraco/Surface/DownloadSurface/DownloadAllBottleShots?producerId=4688" TargetMode="External"/><Relationship Id="rId104" Type="http://schemas.openxmlformats.org/officeDocument/2006/relationships/hyperlink" Target="https://www.alliancewine.com/our-wines?producerId=4689" TargetMode="External"/><Relationship Id="rId7" Type="http://schemas.openxmlformats.org/officeDocument/2006/relationships/hyperlink" Target="https://www.alliancewine.com/our-wines?producerId=4614" TargetMode="External"/><Relationship Id="rId71" Type="http://schemas.openxmlformats.org/officeDocument/2006/relationships/hyperlink" Target="https://www.instagram.com/monteantico" TargetMode="External"/><Relationship Id="rId92" Type="http://schemas.openxmlformats.org/officeDocument/2006/relationships/hyperlink" Target="https://www.alliancewine.com/umbraco/Surface/DownloadSurface/DownloadAllBottleShots?producerId=4686" TargetMode="External"/><Relationship Id="rId2" Type="http://schemas.openxmlformats.org/officeDocument/2006/relationships/hyperlink" Target="https://www.alliancewine.com/umbraco/Surface/DownloadSurface/DownloadAllBottleShots?producerId=3595" TargetMode="External"/><Relationship Id="rId29" Type="http://schemas.openxmlformats.org/officeDocument/2006/relationships/hyperlink" Target="https://www.alliancewine.com/our-wines?producerId=4653" TargetMode="External"/><Relationship Id="rId24" Type="http://schemas.openxmlformats.org/officeDocument/2006/relationships/hyperlink" Target="https://www.alliancewine.com/our-wines?producerId=4660" TargetMode="External"/><Relationship Id="rId40" Type="http://schemas.openxmlformats.org/officeDocument/2006/relationships/hyperlink" Target="https://www.alliancewine.com/umbraco/Surface/DownloadSurface/DownloadAllBottleShots?producerId=43" TargetMode="External"/><Relationship Id="rId45" Type="http://schemas.openxmlformats.org/officeDocument/2006/relationships/hyperlink" Target="https://www.alliancewine.com/our-producers/chateau-lamothe-bergeron" TargetMode="External"/><Relationship Id="rId66" Type="http://schemas.openxmlformats.org/officeDocument/2006/relationships/hyperlink" Target="https://www.alliancewine.com/our-wines?producerId=4666" TargetMode="External"/><Relationship Id="rId87" Type="http://schemas.openxmlformats.org/officeDocument/2006/relationships/hyperlink" Target="https://vinchio.com/en/" TargetMode="External"/><Relationship Id="rId110" Type="http://schemas.openxmlformats.org/officeDocument/2006/relationships/table" Target="../tables/table2.xml"/><Relationship Id="rId61" Type="http://schemas.openxmlformats.org/officeDocument/2006/relationships/hyperlink" Target="http://www.alliancewine.com/our-producers/solemme" TargetMode="External"/><Relationship Id="rId82" Type="http://schemas.openxmlformats.org/officeDocument/2006/relationships/hyperlink" Target="https://www.instagram.com/perezbarquerobodegas" TargetMode="External"/><Relationship Id="rId19" Type="http://schemas.openxmlformats.org/officeDocument/2006/relationships/hyperlink" Target="https://www.alliancewine.com/umbraco/Surface/DownloadSurface/DownloadAllBottleShots?producerId=4654" TargetMode="External"/><Relationship Id="rId14" Type="http://schemas.openxmlformats.org/officeDocument/2006/relationships/hyperlink" Target="https://www.alliancewine.com/our-wines?producerId=18" TargetMode="External"/><Relationship Id="rId30" Type="http://schemas.openxmlformats.org/officeDocument/2006/relationships/hyperlink" Target="https://www.alliancewine.com/our-wines?producerId=4661" TargetMode="External"/><Relationship Id="rId35" Type="http://schemas.openxmlformats.org/officeDocument/2006/relationships/hyperlink" Target="http://www.alliancewine.com/our-producers/mad-wine-kft" TargetMode="External"/><Relationship Id="rId56" Type="http://schemas.openxmlformats.org/officeDocument/2006/relationships/hyperlink" Target="https://www.alliancewine.com/our-wines?producerId=4678" TargetMode="External"/><Relationship Id="rId77" Type="http://schemas.openxmlformats.org/officeDocument/2006/relationships/hyperlink" Target="https://www.champagne-paul-lebrun.fr/" TargetMode="External"/><Relationship Id="rId100" Type="http://schemas.openxmlformats.org/officeDocument/2006/relationships/hyperlink" Target="https://www.alliancewine.com/our-wines?producerId=4690" TargetMode="External"/><Relationship Id="rId105" Type="http://schemas.openxmlformats.org/officeDocument/2006/relationships/hyperlink" Target="https://www.alliancewine.com/our-wines?producerId=4735" TargetMode="External"/><Relationship Id="rId8" Type="http://schemas.openxmlformats.org/officeDocument/2006/relationships/hyperlink" Target="https://www.alliancewine.com/umbraco/Surface/DownloadSurface/DownloadAllBottleShots?producerId=4614" TargetMode="External"/><Relationship Id="rId51" Type="http://schemas.openxmlformats.org/officeDocument/2006/relationships/hyperlink" Target="https://www.alliancewine.com/umbraco/Surface/DownloadSurface/DownloadAllBottleShots?producerId=4625" TargetMode="External"/><Relationship Id="rId72" Type="http://schemas.openxmlformats.org/officeDocument/2006/relationships/hyperlink" Target="https://domaine-vincentlatour.com/index-uk.php" TargetMode="External"/><Relationship Id="rId93" Type="http://schemas.openxmlformats.org/officeDocument/2006/relationships/hyperlink" Target="https://www.alliancewine.com/our-wines?producerId=4686" TargetMode="External"/><Relationship Id="rId98" Type="http://schemas.openxmlformats.org/officeDocument/2006/relationships/hyperlink" Target="http://www.alliancewine.com/our-producers/orma" TargetMode="External"/><Relationship Id="rId3" Type="http://schemas.openxmlformats.org/officeDocument/2006/relationships/hyperlink" Target="https://www.alliancewine.com/our-wines?producerId=3595" TargetMode="External"/><Relationship Id="rId25" Type="http://schemas.openxmlformats.org/officeDocument/2006/relationships/hyperlink" Target="https://www.alliancewine.com/our-wines?producerId=4658" TargetMode="External"/><Relationship Id="rId46" Type="http://schemas.openxmlformats.org/officeDocument/2006/relationships/hyperlink" Target="https://www.alliancewine.com/our-producers/chateau-lamothe-cissac" TargetMode="External"/><Relationship Id="rId67" Type="http://schemas.openxmlformats.org/officeDocument/2006/relationships/hyperlink" Target="http://www.alliancewine.com/our-producers/monte-antico" TargetMode="External"/><Relationship Id="rId20" Type="http://schemas.openxmlformats.org/officeDocument/2006/relationships/hyperlink" Target="https://www.alliancewine.com/our-wines?producerId=4654" TargetMode="External"/><Relationship Id="rId41" Type="http://schemas.openxmlformats.org/officeDocument/2006/relationships/hyperlink" Target="https://www.alliancewine.com/our-wines?producerId=43" TargetMode="External"/><Relationship Id="rId62" Type="http://schemas.openxmlformats.org/officeDocument/2006/relationships/hyperlink" Target="https://www.alliancewine.com/umbraco/Surface/DownloadSurface/DownloadAllBottleShots?producerId=4669" TargetMode="External"/><Relationship Id="rId83" Type="http://schemas.openxmlformats.org/officeDocument/2006/relationships/hyperlink" Target="http://www.alliancewine.com/our-producers/vinchio-vaglio" TargetMode="External"/><Relationship Id="rId88" Type="http://schemas.openxmlformats.org/officeDocument/2006/relationships/hyperlink" Target="http://www.alliancewine.com/our-producers/plou-et-fils" TargetMode="External"/><Relationship Id="rId111" Type="http://schemas.microsoft.com/office/2007/relationships/slicer" Target="../slicers/slicer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288"/>
  <sheetViews>
    <sheetView topLeftCell="A211" workbookViewId="0">
      <selection activeCell="B229" sqref="B229"/>
    </sheetView>
  </sheetViews>
  <sheetFormatPr defaultRowHeight="18" customHeight="1" x14ac:dyDescent="0.25"/>
  <cols>
    <col min="1" max="1" width="32.42578125" customWidth="1"/>
    <col min="2" max="2" width="62.140625" customWidth="1"/>
  </cols>
  <sheetData>
    <row r="1" spans="1:2" ht="18" customHeight="1" x14ac:dyDescent="0.25">
      <c r="A1" s="1" t="s">
        <v>575</v>
      </c>
      <c r="B1" s="2" t="s">
        <v>576</v>
      </c>
    </row>
    <row r="2" spans="1:2" ht="18" customHeight="1" x14ac:dyDescent="0.25">
      <c r="A2" s="3" t="s">
        <v>154</v>
      </c>
      <c r="B2" s="4"/>
    </row>
    <row r="3" spans="1:2" ht="18" customHeight="1" x14ac:dyDescent="0.25">
      <c r="A3" s="3" t="s">
        <v>232</v>
      </c>
      <c r="B3" s="5" t="s">
        <v>577</v>
      </c>
    </row>
    <row r="4" spans="1:2" ht="18" customHeight="1" x14ac:dyDescent="0.25">
      <c r="A4" s="3" t="s">
        <v>137</v>
      </c>
      <c r="B4" s="4"/>
    </row>
    <row r="5" spans="1:2" ht="18" customHeight="1" x14ac:dyDescent="0.25">
      <c r="A5" s="3" t="s">
        <v>578</v>
      </c>
      <c r="B5" s="4"/>
    </row>
    <row r="6" spans="1:2" ht="18" customHeight="1" x14ac:dyDescent="0.25">
      <c r="A6" s="3" t="s">
        <v>579</v>
      </c>
      <c r="B6" s="4"/>
    </row>
    <row r="7" spans="1:2" ht="18" customHeight="1" x14ac:dyDescent="0.25">
      <c r="A7" s="3" t="s">
        <v>180</v>
      </c>
      <c r="B7" s="4"/>
    </row>
    <row r="8" spans="1:2" ht="18" customHeight="1" x14ac:dyDescent="0.25">
      <c r="A8" s="3" t="s">
        <v>156</v>
      </c>
      <c r="B8" s="5" t="s">
        <v>580</v>
      </c>
    </row>
    <row r="9" spans="1:2" ht="18" customHeight="1" x14ac:dyDescent="0.25">
      <c r="A9" s="3" t="s">
        <v>581</v>
      </c>
      <c r="B9" s="4"/>
    </row>
    <row r="10" spans="1:2" ht="18" customHeight="1" x14ac:dyDescent="0.25">
      <c r="A10" s="3" t="s">
        <v>582</v>
      </c>
      <c r="B10" s="4"/>
    </row>
    <row r="11" spans="1:2" ht="18" customHeight="1" x14ac:dyDescent="0.25">
      <c r="A11" s="3" t="s">
        <v>213</v>
      </c>
      <c r="B11" s="4"/>
    </row>
    <row r="12" spans="1:2" ht="18" customHeight="1" x14ac:dyDescent="0.25">
      <c r="A12" s="3" t="s">
        <v>131</v>
      </c>
      <c r="B12" s="4" t="s">
        <v>795</v>
      </c>
    </row>
    <row r="13" spans="1:2" ht="18" customHeight="1" x14ac:dyDescent="0.25">
      <c r="A13" s="3" t="s">
        <v>583</v>
      </c>
      <c r="B13" s="4"/>
    </row>
    <row r="14" spans="1:2" ht="18" customHeight="1" x14ac:dyDescent="0.25">
      <c r="A14" s="3" t="s">
        <v>258</v>
      </c>
      <c r="B14" s="5" t="s">
        <v>584</v>
      </c>
    </row>
    <row r="15" spans="1:2" ht="18" customHeight="1" x14ac:dyDescent="0.25">
      <c r="A15" s="3" t="s">
        <v>259</v>
      </c>
      <c r="B15" s="4"/>
    </row>
    <row r="16" spans="1:2" ht="18" customHeight="1" x14ac:dyDescent="0.25">
      <c r="A16" s="3" t="s">
        <v>169</v>
      </c>
      <c r="B16" s="5" t="s">
        <v>585</v>
      </c>
    </row>
    <row r="17" spans="1:2" ht="18" customHeight="1" x14ac:dyDescent="0.25">
      <c r="A17" s="3" t="s">
        <v>115</v>
      </c>
      <c r="B17" s="4"/>
    </row>
    <row r="18" spans="1:2" ht="18" customHeight="1" x14ac:dyDescent="0.25">
      <c r="A18" s="3" t="s">
        <v>253</v>
      </c>
      <c r="B18" s="4"/>
    </row>
    <row r="19" spans="1:2" ht="18" customHeight="1" x14ac:dyDescent="0.25">
      <c r="A19" s="3" t="s">
        <v>586</v>
      </c>
      <c r="B19" s="4"/>
    </row>
    <row r="20" spans="1:2" ht="18" customHeight="1" x14ac:dyDescent="0.25">
      <c r="A20" s="3" t="s">
        <v>587</v>
      </c>
      <c r="B20" s="4" t="s">
        <v>796</v>
      </c>
    </row>
    <row r="21" spans="1:2" ht="18" customHeight="1" x14ac:dyDescent="0.25">
      <c r="A21" s="3" t="s">
        <v>211</v>
      </c>
      <c r="B21" s="4" t="s">
        <v>797</v>
      </c>
    </row>
    <row r="22" spans="1:2" ht="18" customHeight="1" x14ac:dyDescent="0.25">
      <c r="A22" s="3" t="s">
        <v>588</v>
      </c>
      <c r="B22" s="5" t="s">
        <v>589</v>
      </c>
    </row>
    <row r="23" spans="1:2" ht="18" customHeight="1" x14ac:dyDescent="0.25">
      <c r="A23" s="3" t="s">
        <v>590</v>
      </c>
      <c r="B23" s="4"/>
    </row>
    <row r="24" spans="1:2" ht="18" customHeight="1" x14ac:dyDescent="0.25">
      <c r="A24" s="3" t="s">
        <v>591</v>
      </c>
      <c r="B24" s="4"/>
    </row>
    <row r="25" spans="1:2" ht="18" customHeight="1" x14ac:dyDescent="0.25">
      <c r="A25" s="3" t="s">
        <v>592</v>
      </c>
      <c r="B25" s="4"/>
    </row>
    <row r="26" spans="1:2" ht="18" customHeight="1" x14ac:dyDescent="0.25">
      <c r="A26" s="3" t="s">
        <v>178</v>
      </c>
      <c r="B26" s="5" t="s">
        <v>4</v>
      </c>
    </row>
    <row r="27" spans="1:2" ht="18" customHeight="1" x14ac:dyDescent="0.25">
      <c r="A27" s="3" t="s">
        <v>143</v>
      </c>
      <c r="B27" s="5" t="s">
        <v>593</v>
      </c>
    </row>
    <row r="28" spans="1:2" ht="18" customHeight="1" x14ac:dyDescent="0.25">
      <c r="A28" s="3" t="s">
        <v>238</v>
      </c>
      <c r="B28" s="5" t="s">
        <v>594</v>
      </c>
    </row>
    <row r="29" spans="1:2" ht="18" customHeight="1" x14ac:dyDescent="0.25">
      <c r="A29" s="3" t="s">
        <v>595</v>
      </c>
      <c r="B29" s="4"/>
    </row>
    <row r="30" spans="1:2" ht="18" customHeight="1" x14ac:dyDescent="0.25">
      <c r="A30" s="3" t="s">
        <v>186</v>
      </c>
      <c r="B30" s="4"/>
    </row>
    <row r="31" spans="1:2" ht="18" customHeight="1" x14ac:dyDescent="0.25">
      <c r="A31" s="3" t="s">
        <v>221</v>
      </c>
      <c r="B31" s="4"/>
    </row>
    <row r="32" spans="1:2" ht="18" customHeight="1" x14ac:dyDescent="0.25">
      <c r="A32" s="3" t="s">
        <v>171</v>
      </c>
      <c r="B32" s="5" t="s">
        <v>596</v>
      </c>
    </row>
    <row r="33" spans="1:2" ht="18" customHeight="1" x14ac:dyDescent="0.25">
      <c r="A33" s="3" t="s">
        <v>179</v>
      </c>
      <c r="B33" s="5" t="s">
        <v>597</v>
      </c>
    </row>
    <row r="34" spans="1:2" ht="18" customHeight="1" x14ac:dyDescent="0.25">
      <c r="A34" s="3" t="s">
        <v>205</v>
      </c>
      <c r="B34" s="5" t="s">
        <v>598</v>
      </c>
    </row>
    <row r="35" spans="1:2" ht="18" customHeight="1" x14ac:dyDescent="0.25">
      <c r="A35" s="3" t="s">
        <v>599</v>
      </c>
      <c r="B35" s="5" t="s">
        <v>600</v>
      </c>
    </row>
    <row r="36" spans="1:2" ht="18" customHeight="1" x14ac:dyDescent="0.25">
      <c r="A36" s="3" t="s">
        <v>112</v>
      </c>
      <c r="B36" s="5" t="s">
        <v>19</v>
      </c>
    </row>
    <row r="37" spans="1:2" ht="18" customHeight="1" x14ac:dyDescent="0.25">
      <c r="A37" s="3" t="s">
        <v>125</v>
      </c>
      <c r="B37" s="5" t="s">
        <v>38</v>
      </c>
    </row>
    <row r="38" spans="1:2" ht="18" customHeight="1" x14ac:dyDescent="0.25">
      <c r="A38" s="3" t="s">
        <v>601</v>
      </c>
      <c r="B38" s="4"/>
    </row>
    <row r="39" spans="1:2" ht="18" customHeight="1" x14ac:dyDescent="0.25">
      <c r="A39" s="3" t="s">
        <v>101</v>
      </c>
      <c r="B39" s="5" t="s">
        <v>15</v>
      </c>
    </row>
    <row r="40" spans="1:2" ht="18" customHeight="1" x14ac:dyDescent="0.25">
      <c r="A40" s="3" t="s">
        <v>602</v>
      </c>
      <c r="B40" s="4"/>
    </row>
    <row r="41" spans="1:2" ht="18" customHeight="1" x14ac:dyDescent="0.25">
      <c r="A41" s="3" t="s">
        <v>201</v>
      </c>
      <c r="B41" s="5" t="s">
        <v>603</v>
      </c>
    </row>
    <row r="42" spans="1:2" ht="18" customHeight="1" x14ac:dyDescent="0.25">
      <c r="A42" s="3" t="s">
        <v>109</v>
      </c>
      <c r="B42" s="5" t="s">
        <v>604</v>
      </c>
    </row>
    <row r="43" spans="1:2" ht="18" customHeight="1" x14ac:dyDescent="0.25">
      <c r="A43" s="3" t="s">
        <v>170</v>
      </c>
      <c r="B43" s="4"/>
    </row>
    <row r="44" spans="1:2" ht="18" customHeight="1" x14ac:dyDescent="0.25">
      <c r="A44" s="3" t="s">
        <v>605</v>
      </c>
      <c r="B44" s="4"/>
    </row>
    <row r="45" spans="1:2" ht="18" customHeight="1" x14ac:dyDescent="0.25">
      <c r="A45" s="3" t="s">
        <v>198</v>
      </c>
      <c r="B45" s="4"/>
    </row>
    <row r="46" spans="1:2" ht="18" customHeight="1" x14ac:dyDescent="0.25">
      <c r="A46" s="3" t="s">
        <v>218</v>
      </c>
      <c r="B46" s="4"/>
    </row>
    <row r="47" spans="1:2" ht="18" customHeight="1" x14ac:dyDescent="0.25">
      <c r="A47" s="3" t="s">
        <v>260</v>
      </c>
      <c r="B47" s="4"/>
    </row>
    <row r="48" spans="1:2" ht="18" customHeight="1" x14ac:dyDescent="0.25">
      <c r="A48" s="3" t="s">
        <v>250</v>
      </c>
      <c r="B48" s="5" t="s">
        <v>606</v>
      </c>
    </row>
    <row r="49" spans="1:2" ht="18" customHeight="1" x14ac:dyDescent="0.25">
      <c r="A49" s="3" t="s">
        <v>607</v>
      </c>
      <c r="B49" s="4"/>
    </row>
    <row r="50" spans="1:2" ht="18" customHeight="1" x14ac:dyDescent="0.25">
      <c r="A50" s="3" t="s">
        <v>223</v>
      </c>
      <c r="B50" s="5" t="s">
        <v>608</v>
      </c>
    </row>
    <row r="51" spans="1:2" ht="18" customHeight="1" x14ac:dyDescent="0.25">
      <c r="A51" s="3" t="s">
        <v>222</v>
      </c>
      <c r="B51" s="4"/>
    </row>
    <row r="52" spans="1:2" ht="18" customHeight="1" x14ac:dyDescent="0.25">
      <c r="A52" s="3" t="s">
        <v>111</v>
      </c>
      <c r="B52" s="5" t="s">
        <v>609</v>
      </c>
    </row>
    <row r="53" spans="1:2" ht="18" customHeight="1" x14ac:dyDescent="0.25">
      <c r="A53" s="3" t="s">
        <v>167</v>
      </c>
      <c r="B53" s="4"/>
    </row>
    <row r="54" spans="1:2" ht="18" customHeight="1" x14ac:dyDescent="0.25">
      <c r="A54" s="3" t="s">
        <v>106</v>
      </c>
      <c r="B54" s="5" t="s">
        <v>610</v>
      </c>
    </row>
    <row r="55" spans="1:2" ht="18" customHeight="1" x14ac:dyDescent="0.25">
      <c r="A55" s="3" t="s">
        <v>249</v>
      </c>
      <c r="B55" s="4"/>
    </row>
    <row r="56" spans="1:2" ht="18" customHeight="1" x14ac:dyDescent="0.25">
      <c r="A56" s="3" t="s">
        <v>189</v>
      </c>
      <c r="B56" s="5" t="s">
        <v>67</v>
      </c>
    </row>
    <row r="57" spans="1:2" ht="18" customHeight="1" x14ac:dyDescent="0.25">
      <c r="A57" s="3" t="s">
        <v>214</v>
      </c>
      <c r="B57" s="5" t="s">
        <v>611</v>
      </c>
    </row>
    <row r="58" spans="1:2" ht="18" customHeight="1" x14ac:dyDescent="0.25">
      <c r="A58" s="3" t="s">
        <v>612</v>
      </c>
      <c r="B58" s="5" t="s">
        <v>613</v>
      </c>
    </row>
    <row r="59" spans="1:2" ht="18" customHeight="1" x14ac:dyDescent="0.25">
      <c r="A59" s="3" t="s">
        <v>194</v>
      </c>
      <c r="B59" s="5" t="s">
        <v>614</v>
      </c>
    </row>
    <row r="60" spans="1:2" ht="18" customHeight="1" x14ac:dyDescent="0.25">
      <c r="A60" s="3" t="s">
        <v>155</v>
      </c>
      <c r="B60" s="5" t="s">
        <v>615</v>
      </c>
    </row>
    <row r="61" spans="1:2" ht="18" customHeight="1" x14ac:dyDescent="0.25">
      <c r="A61" s="3" t="s">
        <v>132</v>
      </c>
      <c r="B61" s="5" t="s">
        <v>616</v>
      </c>
    </row>
    <row r="62" spans="1:2" ht="18" customHeight="1" x14ac:dyDescent="0.25">
      <c r="A62" s="3" t="s">
        <v>617</v>
      </c>
      <c r="B62" s="4"/>
    </row>
    <row r="63" spans="1:2" ht="18" customHeight="1" x14ac:dyDescent="0.25">
      <c r="A63" s="3" t="s">
        <v>618</v>
      </c>
      <c r="B63" s="4" t="s">
        <v>799</v>
      </c>
    </row>
    <row r="64" spans="1:2" ht="18" customHeight="1" x14ac:dyDescent="0.25">
      <c r="A64" s="3" t="s">
        <v>619</v>
      </c>
      <c r="B64" s="4"/>
    </row>
    <row r="65" spans="1:2" ht="18" customHeight="1" x14ac:dyDescent="0.25">
      <c r="A65" s="3" t="s">
        <v>620</v>
      </c>
      <c r="B65" s="4"/>
    </row>
    <row r="66" spans="1:2" ht="18" customHeight="1" x14ac:dyDescent="0.25">
      <c r="A66" s="3" t="s">
        <v>621</v>
      </c>
      <c r="B66" s="4" t="s">
        <v>800</v>
      </c>
    </row>
    <row r="67" spans="1:2" ht="18" customHeight="1" x14ac:dyDescent="0.25">
      <c r="A67" s="3" t="s">
        <v>622</v>
      </c>
      <c r="B67" s="5" t="s">
        <v>623</v>
      </c>
    </row>
    <row r="68" spans="1:2" ht="18" customHeight="1" x14ac:dyDescent="0.25">
      <c r="A68" s="3" t="s">
        <v>624</v>
      </c>
      <c r="B68" s="4" t="s">
        <v>798</v>
      </c>
    </row>
    <row r="69" spans="1:2" ht="18" customHeight="1" x14ac:dyDescent="0.25">
      <c r="A69" s="3" t="s">
        <v>625</v>
      </c>
      <c r="B69" s="5" t="s">
        <v>626</v>
      </c>
    </row>
    <row r="70" spans="1:2" ht="18" customHeight="1" x14ac:dyDescent="0.25">
      <c r="A70" s="3" t="s">
        <v>627</v>
      </c>
      <c r="B70" s="4" t="s">
        <v>801</v>
      </c>
    </row>
    <row r="71" spans="1:2" ht="18" customHeight="1" x14ac:dyDescent="0.25">
      <c r="A71" s="3" t="s">
        <v>628</v>
      </c>
      <c r="B71" s="5" t="s">
        <v>629</v>
      </c>
    </row>
    <row r="72" spans="1:2" ht="18" customHeight="1" x14ac:dyDescent="0.25">
      <c r="A72" s="3" t="s">
        <v>630</v>
      </c>
      <c r="B72" s="4"/>
    </row>
    <row r="73" spans="1:2" ht="18" customHeight="1" x14ac:dyDescent="0.25">
      <c r="A73" s="3" t="s">
        <v>631</v>
      </c>
      <c r="B73" s="4"/>
    </row>
    <row r="74" spans="1:2" ht="18" customHeight="1" x14ac:dyDescent="0.25">
      <c r="A74" s="3" t="s">
        <v>632</v>
      </c>
      <c r="B74" s="4"/>
    </row>
    <row r="75" spans="1:2" ht="18" customHeight="1" x14ac:dyDescent="0.25">
      <c r="A75" s="3" t="s">
        <v>633</v>
      </c>
      <c r="B75" s="4"/>
    </row>
    <row r="76" spans="1:2" ht="18" customHeight="1" x14ac:dyDescent="0.25">
      <c r="A76" s="3" t="s">
        <v>634</v>
      </c>
      <c r="B76" s="5" t="s">
        <v>635</v>
      </c>
    </row>
    <row r="77" spans="1:2" ht="18" customHeight="1" x14ac:dyDescent="0.25">
      <c r="A77" s="3" t="s">
        <v>636</v>
      </c>
      <c r="B77" s="5" t="s">
        <v>637</v>
      </c>
    </row>
    <row r="78" spans="1:2" ht="18" customHeight="1" x14ac:dyDescent="0.25">
      <c r="A78" s="3" t="s">
        <v>638</v>
      </c>
      <c r="B78" s="4"/>
    </row>
    <row r="79" spans="1:2" ht="18" customHeight="1" x14ac:dyDescent="0.25">
      <c r="A79" s="3" t="s">
        <v>639</v>
      </c>
      <c r="B79" s="5" t="s">
        <v>640</v>
      </c>
    </row>
    <row r="80" spans="1:2" ht="18" customHeight="1" x14ac:dyDescent="0.25">
      <c r="A80" s="3" t="s">
        <v>641</v>
      </c>
      <c r="B80" s="4"/>
    </row>
    <row r="81" spans="1:2" ht="18" customHeight="1" x14ac:dyDescent="0.25">
      <c r="A81" s="3" t="s">
        <v>642</v>
      </c>
      <c r="B81" s="4"/>
    </row>
    <row r="82" spans="1:2" ht="18" customHeight="1" x14ac:dyDescent="0.25">
      <c r="A82" s="3" t="s">
        <v>643</v>
      </c>
      <c r="B82" s="4"/>
    </row>
    <row r="83" spans="1:2" ht="18" customHeight="1" x14ac:dyDescent="0.25">
      <c r="A83" s="3" t="s">
        <v>644</v>
      </c>
      <c r="B83" s="4"/>
    </row>
    <row r="84" spans="1:2" ht="18" customHeight="1" x14ac:dyDescent="0.25">
      <c r="A84" s="3" t="s">
        <v>645</v>
      </c>
      <c r="B84" s="4"/>
    </row>
    <row r="85" spans="1:2" ht="18" customHeight="1" x14ac:dyDescent="0.25">
      <c r="A85" s="3" t="s">
        <v>646</v>
      </c>
      <c r="B85" s="4"/>
    </row>
    <row r="86" spans="1:2" ht="18" customHeight="1" x14ac:dyDescent="0.25">
      <c r="A86" s="3" t="s">
        <v>647</v>
      </c>
      <c r="B86" s="4"/>
    </row>
    <row r="87" spans="1:2" ht="18" customHeight="1" x14ac:dyDescent="0.25">
      <c r="A87" s="3" t="s">
        <v>648</v>
      </c>
      <c r="B87" s="4"/>
    </row>
    <row r="88" spans="1:2" ht="18" customHeight="1" x14ac:dyDescent="0.25">
      <c r="A88" s="3" t="s">
        <v>649</v>
      </c>
      <c r="B88" s="4"/>
    </row>
    <row r="89" spans="1:2" ht="18" customHeight="1" x14ac:dyDescent="0.25">
      <c r="A89" s="3" t="s">
        <v>650</v>
      </c>
      <c r="B89" s="4"/>
    </row>
    <row r="90" spans="1:2" ht="18" customHeight="1" x14ac:dyDescent="0.25">
      <c r="A90" s="3" t="s">
        <v>651</v>
      </c>
      <c r="B90" s="4"/>
    </row>
    <row r="91" spans="1:2" ht="18" customHeight="1" x14ac:dyDescent="0.25">
      <c r="A91" s="3" t="s">
        <v>652</v>
      </c>
      <c r="B91" s="4"/>
    </row>
    <row r="92" spans="1:2" ht="18" customHeight="1" x14ac:dyDescent="0.25">
      <c r="A92" s="3" t="s">
        <v>653</v>
      </c>
      <c r="B92" s="4"/>
    </row>
    <row r="93" spans="1:2" ht="18" customHeight="1" x14ac:dyDescent="0.25">
      <c r="A93" s="3" t="s">
        <v>654</v>
      </c>
      <c r="B93" s="4" t="s">
        <v>798</v>
      </c>
    </row>
    <row r="94" spans="1:2" ht="18" customHeight="1" x14ac:dyDescent="0.25">
      <c r="A94" s="3" t="s">
        <v>655</v>
      </c>
      <c r="B94" s="5" t="s">
        <v>656</v>
      </c>
    </row>
    <row r="95" spans="1:2" ht="18" customHeight="1" x14ac:dyDescent="0.25">
      <c r="A95" s="3" t="s">
        <v>657</v>
      </c>
      <c r="B95" s="4"/>
    </row>
    <row r="96" spans="1:2" ht="18" customHeight="1" x14ac:dyDescent="0.25">
      <c r="A96" s="3" t="s">
        <v>193</v>
      </c>
      <c r="B96" s="4" t="s">
        <v>802</v>
      </c>
    </row>
    <row r="97" spans="1:2" ht="18" customHeight="1" x14ac:dyDescent="0.25">
      <c r="A97" s="3" t="s">
        <v>658</v>
      </c>
      <c r="B97" s="5" t="s">
        <v>659</v>
      </c>
    </row>
    <row r="98" spans="1:2" ht="18" customHeight="1" x14ac:dyDescent="0.25">
      <c r="A98" s="3" t="s">
        <v>660</v>
      </c>
      <c r="B98" s="4"/>
    </row>
    <row r="99" spans="1:2" ht="18" customHeight="1" x14ac:dyDescent="0.25">
      <c r="A99" s="3" t="s">
        <v>661</v>
      </c>
      <c r="B99" s="4"/>
    </row>
    <row r="100" spans="1:2" ht="18" customHeight="1" x14ac:dyDescent="0.25">
      <c r="A100" s="3" t="s">
        <v>99</v>
      </c>
      <c r="B100" s="5" t="s">
        <v>662</v>
      </c>
    </row>
    <row r="101" spans="1:2" ht="18" customHeight="1" x14ac:dyDescent="0.25">
      <c r="A101" s="3" t="s">
        <v>129</v>
      </c>
      <c r="B101" s="5" t="s">
        <v>663</v>
      </c>
    </row>
    <row r="102" spans="1:2" ht="18" customHeight="1" x14ac:dyDescent="0.25">
      <c r="A102" s="3" t="s">
        <v>141</v>
      </c>
      <c r="B102" s="4" t="s">
        <v>803</v>
      </c>
    </row>
    <row r="103" spans="1:2" ht="18" customHeight="1" x14ac:dyDescent="0.25">
      <c r="A103" s="3" t="s">
        <v>664</v>
      </c>
      <c r="B103" s="4"/>
    </row>
    <row r="104" spans="1:2" ht="18" customHeight="1" x14ac:dyDescent="0.25">
      <c r="A104" s="3" t="s">
        <v>665</v>
      </c>
      <c r="B104" s="5" t="s">
        <v>666</v>
      </c>
    </row>
    <row r="105" spans="1:2" ht="18" customHeight="1" x14ac:dyDescent="0.25">
      <c r="A105" s="3" t="s">
        <v>148</v>
      </c>
      <c r="B105" s="4"/>
    </row>
    <row r="106" spans="1:2" ht="18" customHeight="1" x14ac:dyDescent="0.25">
      <c r="A106" s="3" t="s">
        <v>165</v>
      </c>
      <c r="B106" s="4"/>
    </row>
    <row r="107" spans="1:2" ht="18" customHeight="1" x14ac:dyDescent="0.25">
      <c r="A107" s="3" t="s">
        <v>217</v>
      </c>
      <c r="B107" s="4"/>
    </row>
    <row r="108" spans="1:2" ht="18" customHeight="1" x14ac:dyDescent="0.25">
      <c r="A108" s="3" t="s">
        <v>667</v>
      </c>
      <c r="B108" s="4"/>
    </row>
    <row r="109" spans="1:2" ht="18" customHeight="1" x14ac:dyDescent="0.25">
      <c r="A109" s="3" t="s">
        <v>668</v>
      </c>
      <c r="B109" s="4"/>
    </row>
    <row r="110" spans="1:2" ht="18" customHeight="1" x14ac:dyDescent="0.25">
      <c r="A110" s="3" t="s">
        <v>161</v>
      </c>
      <c r="B110" s="4"/>
    </row>
    <row r="111" spans="1:2" ht="18" customHeight="1" x14ac:dyDescent="0.25">
      <c r="A111" s="3" t="s">
        <v>669</v>
      </c>
      <c r="B111" s="5" t="s">
        <v>670</v>
      </c>
    </row>
    <row r="112" spans="1:2" ht="18" customHeight="1" x14ac:dyDescent="0.25">
      <c r="A112" s="3" t="s">
        <v>140</v>
      </c>
      <c r="B112" s="5" t="s">
        <v>671</v>
      </c>
    </row>
    <row r="113" spans="1:2" ht="18" customHeight="1" x14ac:dyDescent="0.25">
      <c r="A113" s="3" t="s">
        <v>195</v>
      </c>
      <c r="B113" s="4"/>
    </row>
    <row r="114" spans="1:2" ht="18" customHeight="1" x14ac:dyDescent="0.25">
      <c r="A114" s="3" t="s">
        <v>672</v>
      </c>
      <c r="B114" s="4"/>
    </row>
    <row r="115" spans="1:2" ht="18" customHeight="1" x14ac:dyDescent="0.25">
      <c r="A115" s="3" t="s">
        <v>152</v>
      </c>
      <c r="B115" s="4"/>
    </row>
    <row r="116" spans="1:2" ht="18" customHeight="1" x14ac:dyDescent="0.25">
      <c r="A116" s="3" t="s">
        <v>673</v>
      </c>
      <c r="B116" s="4" t="s">
        <v>804</v>
      </c>
    </row>
    <row r="117" spans="1:2" ht="18" customHeight="1" x14ac:dyDescent="0.25">
      <c r="A117" s="3" t="s">
        <v>139</v>
      </c>
      <c r="B117" s="5" t="s">
        <v>674</v>
      </c>
    </row>
    <row r="118" spans="1:2" ht="18" customHeight="1" x14ac:dyDescent="0.25">
      <c r="A118" s="3" t="s">
        <v>254</v>
      </c>
      <c r="B118" s="4"/>
    </row>
    <row r="119" spans="1:2" ht="18" customHeight="1" x14ac:dyDescent="0.25">
      <c r="A119" s="3" t="s">
        <v>176</v>
      </c>
      <c r="B119" s="5" t="s">
        <v>675</v>
      </c>
    </row>
    <row r="120" spans="1:2" ht="18" customHeight="1" x14ac:dyDescent="0.25">
      <c r="A120" s="3" t="s">
        <v>207</v>
      </c>
      <c r="B120" s="4"/>
    </row>
    <row r="121" spans="1:2" ht="18" customHeight="1" x14ac:dyDescent="0.25">
      <c r="A121" s="3" t="s">
        <v>182</v>
      </c>
      <c r="B121" s="4" t="s">
        <v>805</v>
      </c>
    </row>
    <row r="122" spans="1:2" ht="18" customHeight="1" x14ac:dyDescent="0.25">
      <c r="A122" s="3" t="s">
        <v>105</v>
      </c>
      <c r="B122" s="5" t="s">
        <v>24</v>
      </c>
    </row>
    <row r="123" spans="1:2" ht="18" customHeight="1" x14ac:dyDescent="0.25">
      <c r="A123" s="3" t="s">
        <v>128</v>
      </c>
      <c r="B123" s="5" t="s">
        <v>676</v>
      </c>
    </row>
    <row r="124" spans="1:2" ht="18" customHeight="1" x14ac:dyDescent="0.25">
      <c r="A124" s="3" t="s">
        <v>181</v>
      </c>
      <c r="B124" s="5" t="s">
        <v>677</v>
      </c>
    </row>
    <row r="125" spans="1:2" ht="18" customHeight="1" x14ac:dyDescent="0.25">
      <c r="A125" s="3" t="s">
        <v>107</v>
      </c>
      <c r="B125" s="4"/>
    </row>
    <row r="126" spans="1:2" ht="18" customHeight="1" x14ac:dyDescent="0.25">
      <c r="A126" s="3" t="s">
        <v>678</v>
      </c>
      <c r="B126" s="4"/>
    </row>
    <row r="127" spans="1:2" ht="18" customHeight="1" x14ac:dyDescent="0.25">
      <c r="A127" s="3" t="s">
        <v>240</v>
      </c>
      <c r="B127" s="4"/>
    </row>
    <row r="128" spans="1:2" ht="18" customHeight="1" x14ac:dyDescent="0.25">
      <c r="A128" s="3" t="s">
        <v>183</v>
      </c>
      <c r="B128" s="4" t="s">
        <v>806</v>
      </c>
    </row>
    <row r="129" spans="1:2" ht="18" customHeight="1" x14ac:dyDescent="0.25">
      <c r="A129" s="3" t="s">
        <v>216</v>
      </c>
      <c r="B129" s="4"/>
    </row>
    <row r="130" spans="1:2" ht="18" customHeight="1" x14ac:dyDescent="0.25">
      <c r="A130" s="3" t="s">
        <v>197</v>
      </c>
      <c r="B130" s="5" t="s">
        <v>679</v>
      </c>
    </row>
    <row r="131" spans="1:2" ht="18" customHeight="1" x14ac:dyDescent="0.25">
      <c r="A131" s="3" t="s">
        <v>196</v>
      </c>
      <c r="B131" s="4"/>
    </row>
    <row r="132" spans="1:2" ht="18" customHeight="1" x14ac:dyDescent="0.25">
      <c r="A132" s="3" t="s">
        <v>680</v>
      </c>
      <c r="B132" s="4"/>
    </row>
    <row r="133" spans="1:2" ht="18" customHeight="1" x14ac:dyDescent="0.25">
      <c r="A133" s="3" t="s">
        <v>190</v>
      </c>
      <c r="B133" s="4"/>
    </row>
    <row r="134" spans="1:2" ht="18" customHeight="1" x14ac:dyDescent="0.25">
      <c r="A134" s="3" t="s">
        <v>681</v>
      </c>
      <c r="B134" s="4"/>
    </row>
    <row r="135" spans="1:2" ht="18" customHeight="1" x14ac:dyDescent="0.25">
      <c r="A135" s="3" t="s">
        <v>102</v>
      </c>
      <c r="B135" s="4"/>
    </row>
    <row r="136" spans="1:2" ht="18" customHeight="1" x14ac:dyDescent="0.25">
      <c r="A136" s="3" t="s">
        <v>138</v>
      </c>
      <c r="B136" s="4"/>
    </row>
    <row r="137" spans="1:2" ht="18" customHeight="1" x14ac:dyDescent="0.25">
      <c r="A137" s="3" t="s">
        <v>108</v>
      </c>
      <c r="B137" s="4"/>
    </row>
    <row r="138" spans="1:2" ht="18" customHeight="1" x14ac:dyDescent="0.25">
      <c r="A138" s="3" t="s">
        <v>124</v>
      </c>
      <c r="B138" s="5" t="s">
        <v>682</v>
      </c>
    </row>
    <row r="139" spans="1:2" ht="18" customHeight="1" x14ac:dyDescent="0.25">
      <c r="A139" s="3" t="s">
        <v>683</v>
      </c>
      <c r="B139" s="5" t="s">
        <v>684</v>
      </c>
    </row>
    <row r="140" spans="1:2" ht="18" customHeight="1" x14ac:dyDescent="0.25">
      <c r="A140" s="3" t="s">
        <v>123</v>
      </c>
      <c r="B140" s="5" t="s">
        <v>685</v>
      </c>
    </row>
    <row r="141" spans="1:2" ht="18" customHeight="1" x14ac:dyDescent="0.25">
      <c r="A141" s="3" t="s">
        <v>686</v>
      </c>
      <c r="B141" s="4"/>
    </row>
    <row r="142" spans="1:2" ht="18" customHeight="1" x14ac:dyDescent="0.25">
      <c r="A142" s="3" t="s">
        <v>687</v>
      </c>
      <c r="B142" s="4"/>
    </row>
    <row r="143" spans="1:2" ht="18" customHeight="1" x14ac:dyDescent="0.25">
      <c r="A143" s="3" t="s">
        <v>688</v>
      </c>
      <c r="B143" s="4"/>
    </row>
    <row r="144" spans="1:2" ht="18" customHeight="1" x14ac:dyDescent="0.25">
      <c r="A144" s="3" t="s">
        <v>103</v>
      </c>
      <c r="B144" s="5" t="s">
        <v>689</v>
      </c>
    </row>
    <row r="145" spans="1:2" ht="18" customHeight="1" x14ac:dyDescent="0.25">
      <c r="A145" s="3" t="s">
        <v>208</v>
      </c>
      <c r="B145" s="5" t="s">
        <v>690</v>
      </c>
    </row>
    <row r="146" spans="1:2" ht="18" customHeight="1" x14ac:dyDescent="0.25">
      <c r="A146" s="3" t="s">
        <v>94</v>
      </c>
      <c r="B146" s="4"/>
    </row>
    <row r="147" spans="1:2" ht="18" customHeight="1" x14ac:dyDescent="0.25">
      <c r="A147" s="3" t="s">
        <v>691</v>
      </c>
      <c r="B147" s="4"/>
    </row>
    <row r="148" spans="1:2" ht="18" customHeight="1" x14ac:dyDescent="0.25">
      <c r="A148" s="3" t="s">
        <v>121</v>
      </c>
      <c r="B148" s="4" t="s">
        <v>807</v>
      </c>
    </row>
    <row r="149" spans="1:2" ht="18" customHeight="1" x14ac:dyDescent="0.25">
      <c r="A149" s="3" t="s">
        <v>145</v>
      </c>
      <c r="B149" s="5" t="s">
        <v>692</v>
      </c>
    </row>
    <row r="150" spans="1:2" ht="18" customHeight="1" x14ac:dyDescent="0.25">
      <c r="A150" s="3" t="s">
        <v>133</v>
      </c>
      <c r="B150" s="4"/>
    </row>
    <row r="151" spans="1:2" ht="18" customHeight="1" x14ac:dyDescent="0.25">
      <c r="A151" s="3" t="s">
        <v>224</v>
      </c>
      <c r="B151" s="4"/>
    </row>
    <row r="152" spans="1:2" ht="18" customHeight="1" x14ac:dyDescent="0.25">
      <c r="A152" s="3" t="s">
        <v>164</v>
      </c>
      <c r="B152" s="4"/>
    </row>
    <row r="153" spans="1:2" ht="18" customHeight="1" x14ac:dyDescent="0.25">
      <c r="A153" s="3" t="s">
        <v>142</v>
      </c>
      <c r="B153" s="5" t="s">
        <v>693</v>
      </c>
    </row>
    <row r="154" spans="1:2" ht="18" customHeight="1" x14ac:dyDescent="0.25">
      <c r="A154" s="3" t="s">
        <v>256</v>
      </c>
      <c r="B154" s="4"/>
    </row>
    <row r="155" spans="1:2" ht="18" customHeight="1" x14ac:dyDescent="0.25">
      <c r="A155" s="3" t="s">
        <v>694</v>
      </c>
      <c r="B155" s="4"/>
    </row>
    <row r="156" spans="1:2" ht="18" customHeight="1" x14ac:dyDescent="0.25">
      <c r="A156" s="3" t="s">
        <v>144</v>
      </c>
      <c r="B156" s="5" t="s">
        <v>695</v>
      </c>
    </row>
    <row r="157" spans="1:2" ht="18" customHeight="1" x14ac:dyDescent="0.25">
      <c r="A157" s="3" t="s">
        <v>255</v>
      </c>
      <c r="B157" s="4"/>
    </row>
    <row r="158" spans="1:2" ht="18" customHeight="1" x14ac:dyDescent="0.25">
      <c r="A158" s="3" t="s">
        <v>696</v>
      </c>
      <c r="B158" s="5" t="s">
        <v>697</v>
      </c>
    </row>
    <row r="159" spans="1:2" ht="18" customHeight="1" x14ac:dyDescent="0.25">
      <c r="A159" s="3" t="s">
        <v>153</v>
      </c>
      <c r="B159" s="4"/>
    </row>
    <row r="160" spans="1:2" ht="18" customHeight="1" x14ac:dyDescent="0.25">
      <c r="A160" s="3" t="s">
        <v>185</v>
      </c>
      <c r="B160" s="5" t="s">
        <v>698</v>
      </c>
    </row>
    <row r="161" spans="1:2" ht="18" customHeight="1" x14ac:dyDescent="0.25">
      <c r="A161" s="3" t="s">
        <v>699</v>
      </c>
      <c r="B161" s="4" t="s">
        <v>808</v>
      </c>
    </row>
    <row r="162" spans="1:2" ht="18" customHeight="1" x14ac:dyDescent="0.25">
      <c r="A162" s="3" t="s">
        <v>150</v>
      </c>
      <c r="B162" s="5" t="s">
        <v>700</v>
      </c>
    </row>
    <row r="163" spans="1:2" ht="18" customHeight="1" x14ac:dyDescent="0.25">
      <c r="A163" s="3" t="s">
        <v>701</v>
      </c>
      <c r="B163" s="4"/>
    </row>
    <row r="164" spans="1:2" ht="18" customHeight="1" x14ac:dyDescent="0.25">
      <c r="A164" s="3" t="s">
        <v>261</v>
      </c>
      <c r="B164" s="4"/>
    </row>
    <row r="165" spans="1:2" ht="18" customHeight="1" x14ac:dyDescent="0.25">
      <c r="A165" s="3" t="s">
        <v>702</v>
      </c>
      <c r="B165" s="5" t="s">
        <v>703</v>
      </c>
    </row>
    <row r="166" spans="1:2" ht="18" customHeight="1" x14ac:dyDescent="0.25">
      <c r="A166" s="3" t="s">
        <v>230</v>
      </c>
      <c r="B166" s="5" t="s">
        <v>704</v>
      </c>
    </row>
    <row r="167" spans="1:2" ht="18" customHeight="1" x14ac:dyDescent="0.25">
      <c r="A167" s="3" t="s">
        <v>209</v>
      </c>
      <c r="B167" s="5" t="s">
        <v>705</v>
      </c>
    </row>
    <row r="168" spans="1:2" ht="18" customHeight="1" x14ac:dyDescent="0.25">
      <c r="A168" s="3" t="s">
        <v>118</v>
      </c>
      <c r="B168" s="5" t="s">
        <v>706</v>
      </c>
    </row>
    <row r="169" spans="1:2" ht="18" customHeight="1" x14ac:dyDescent="0.25">
      <c r="A169" s="3" t="s">
        <v>116</v>
      </c>
      <c r="B169" s="5" t="s">
        <v>52</v>
      </c>
    </row>
    <row r="170" spans="1:2" ht="18" customHeight="1" x14ac:dyDescent="0.25">
      <c r="A170" s="3" t="s">
        <v>707</v>
      </c>
      <c r="B170" s="4" t="s">
        <v>809</v>
      </c>
    </row>
    <row r="171" spans="1:2" ht="18" customHeight="1" x14ac:dyDescent="0.25">
      <c r="A171" s="3" t="s">
        <v>708</v>
      </c>
      <c r="B171" s="5" t="s">
        <v>709</v>
      </c>
    </row>
    <row r="172" spans="1:2" ht="18" customHeight="1" x14ac:dyDescent="0.25">
      <c r="A172" s="3" t="s">
        <v>226</v>
      </c>
      <c r="B172" s="4"/>
    </row>
    <row r="173" spans="1:2" ht="18" customHeight="1" x14ac:dyDescent="0.25">
      <c r="A173" s="3" t="s">
        <v>710</v>
      </c>
      <c r="B173" s="5" t="s">
        <v>711</v>
      </c>
    </row>
    <row r="174" spans="1:2" ht="18" customHeight="1" x14ac:dyDescent="0.25">
      <c r="A174" s="3" t="s">
        <v>712</v>
      </c>
      <c r="B174" s="4"/>
    </row>
    <row r="175" spans="1:2" ht="18" customHeight="1" x14ac:dyDescent="0.25">
      <c r="A175" s="3" t="s">
        <v>229</v>
      </c>
      <c r="B175" s="4"/>
    </row>
    <row r="176" spans="1:2" ht="18" customHeight="1" x14ac:dyDescent="0.25">
      <c r="A176" s="3" t="s">
        <v>713</v>
      </c>
      <c r="B176" s="4"/>
    </row>
    <row r="177" spans="1:2" ht="18" customHeight="1" x14ac:dyDescent="0.25">
      <c r="A177" s="3" t="s">
        <v>231</v>
      </c>
      <c r="B177" s="5" t="s">
        <v>714</v>
      </c>
    </row>
    <row r="178" spans="1:2" ht="18" customHeight="1" x14ac:dyDescent="0.25">
      <c r="A178" s="3" t="s">
        <v>200</v>
      </c>
      <c r="B178" s="4"/>
    </row>
    <row r="179" spans="1:2" ht="18" customHeight="1" x14ac:dyDescent="0.25">
      <c r="A179" s="3" t="s">
        <v>219</v>
      </c>
      <c r="B179" s="5" t="s">
        <v>715</v>
      </c>
    </row>
    <row r="180" spans="1:2" ht="18" customHeight="1" x14ac:dyDescent="0.25">
      <c r="A180" s="3" t="s">
        <v>212</v>
      </c>
      <c r="B180" s="5" t="s">
        <v>716</v>
      </c>
    </row>
    <row r="181" spans="1:2" ht="18" customHeight="1" x14ac:dyDescent="0.25">
      <c r="A181" s="3" t="s">
        <v>119</v>
      </c>
      <c r="B181" s="4"/>
    </row>
    <row r="182" spans="1:2" ht="18" customHeight="1" x14ac:dyDescent="0.25">
      <c r="A182" s="3" t="s">
        <v>228</v>
      </c>
      <c r="B182" s="4"/>
    </row>
    <row r="183" spans="1:2" ht="18" customHeight="1" x14ac:dyDescent="0.25">
      <c r="A183" s="3" t="s">
        <v>257</v>
      </c>
      <c r="B183" s="4"/>
    </row>
    <row r="184" spans="1:2" ht="18" customHeight="1" x14ac:dyDescent="0.25">
      <c r="A184" s="3" t="s">
        <v>717</v>
      </c>
      <c r="B184" s="5" t="s">
        <v>718</v>
      </c>
    </row>
    <row r="185" spans="1:2" ht="18" customHeight="1" x14ac:dyDescent="0.25">
      <c r="A185" s="3" t="s">
        <v>239</v>
      </c>
      <c r="B185" s="5" t="s">
        <v>719</v>
      </c>
    </row>
    <row r="186" spans="1:2" ht="18" customHeight="1" x14ac:dyDescent="0.25">
      <c r="A186" s="3" t="s">
        <v>93</v>
      </c>
      <c r="B186" s="4"/>
    </row>
    <row r="187" spans="1:2" ht="18" customHeight="1" x14ac:dyDescent="0.25">
      <c r="A187" s="3" t="s">
        <v>187</v>
      </c>
      <c r="B187" s="4"/>
    </row>
    <row r="188" spans="1:2" ht="18" customHeight="1" x14ac:dyDescent="0.25">
      <c r="A188" s="3" t="s">
        <v>227</v>
      </c>
      <c r="B188" s="4"/>
    </row>
    <row r="189" spans="1:2" ht="18" customHeight="1" x14ac:dyDescent="0.25">
      <c r="A189" s="3" t="s">
        <v>720</v>
      </c>
      <c r="B189" s="4"/>
    </row>
    <row r="190" spans="1:2" ht="18" customHeight="1" x14ac:dyDescent="0.25">
      <c r="A190" s="3" t="s">
        <v>721</v>
      </c>
      <c r="B190" s="5" t="s">
        <v>722</v>
      </c>
    </row>
    <row r="191" spans="1:2" ht="18" customHeight="1" x14ac:dyDescent="0.25">
      <c r="A191" s="3" t="s">
        <v>89</v>
      </c>
      <c r="B191" s="4"/>
    </row>
    <row r="192" spans="1:2" ht="18" customHeight="1" x14ac:dyDescent="0.25">
      <c r="A192" s="3" t="s">
        <v>92</v>
      </c>
      <c r="B192" s="5" t="s">
        <v>723</v>
      </c>
    </row>
    <row r="193" spans="1:2" ht="18" customHeight="1" x14ac:dyDescent="0.25">
      <c r="A193" s="3" t="s">
        <v>233</v>
      </c>
      <c r="B193" s="5" t="s">
        <v>724</v>
      </c>
    </row>
    <row r="194" spans="1:2" ht="18" customHeight="1" x14ac:dyDescent="0.25">
      <c r="A194" s="3" t="s">
        <v>725</v>
      </c>
      <c r="B194" s="4"/>
    </row>
    <row r="195" spans="1:2" ht="18" customHeight="1" x14ac:dyDescent="0.25">
      <c r="A195" s="3" t="s">
        <v>210</v>
      </c>
      <c r="B195" s="5" t="s">
        <v>726</v>
      </c>
    </row>
    <row r="196" spans="1:2" ht="18" customHeight="1" x14ac:dyDescent="0.25">
      <c r="A196" s="3" t="s">
        <v>727</v>
      </c>
      <c r="B196" s="4"/>
    </row>
    <row r="197" spans="1:2" ht="18" customHeight="1" x14ac:dyDescent="0.25">
      <c r="A197" s="3" t="s">
        <v>174</v>
      </c>
      <c r="B197" s="4"/>
    </row>
    <row r="198" spans="1:2" ht="18" customHeight="1" x14ac:dyDescent="0.25">
      <c r="A198" s="3" t="s">
        <v>728</v>
      </c>
      <c r="B198" s="4"/>
    </row>
    <row r="199" spans="1:2" ht="18" customHeight="1" x14ac:dyDescent="0.25">
      <c r="A199" s="3" t="s">
        <v>237</v>
      </c>
      <c r="B199" s="5" t="s">
        <v>72</v>
      </c>
    </row>
    <row r="200" spans="1:2" ht="18" customHeight="1" x14ac:dyDescent="0.25">
      <c r="A200" s="3" t="s">
        <v>729</v>
      </c>
      <c r="B200" s="4"/>
    </row>
    <row r="201" spans="1:2" ht="18" customHeight="1" x14ac:dyDescent="0.25">
      <c r="A201" s="3" t="s">
        <v>730</v>
      </c>
      <c r="B201" s="4"/>
    </row>
    <row r="202" spans="1:2" ht="18" customHeight="1" x14ac:dyDescent="0.25">
      <c r="A202" s="3" t="s">
        <v>203</v>
      </c>
      <c r="B202" s="4"/>
    </row>
    <row r="203" spans="1:2" ht="18" customHeight="1" x14ac:dyDescent="0.25">
      <c r="A203" s="3" t="s">
        <v>731</v>
      </c>
      <c r="B203" s="4"/>
    </row>
    <row r="204" spans="1:2" ht="18" customHeight="1" x14ac:dyDescent="0.25">
      <c r="A204" s="3" t="s">
        <v>732</v>
      </c>
      <c r="B204" s="4"/>
    </row>
    <row r="205" spans="1:2" ht="18" customHeight="1" x14ac:dyDescent="0.25">
      <c r="A205" s="3" t="s">
        <v>157</v>
      </c>
      <c r="B205" s="4"/>
    </row>
    <row r="206" spans="1:2" ht="18" customHeight="1" x14ac:dyDescent="0.25">
      <c r="A206" s="3" t="s">
        <v>122</v>
      </c>
      <c r="B206" s="4"/>
    </row>
    <row r="207" spans="1:2" ht="18" customHeight="1" x14ac:dyDescent="0.25">
      <c r="A207" s="3" t="s">
        <v>158</v>
      </c>
      <c r="B207" s="5" t="s">
        <v>733</v>
      </c>
    </row>
    <row r="208" spans="1:2" ht="18" customHeight="1" x14ac:dyDescent="0.25">
      <c r="A208" s="3" t="s">
        <v>734</v>
      </c>
      <c r="B208" s="4"/>
    </row>
    <row r="209" spans="1:2" ht="18" customHeight="1" x14ac:dyDescent="0.25">
      <c r="A209" s="3" t="s">
        <v>735</v>
      </c>
      <c r="B209" s="4"/>
    </row>
    <row r="210" spans="1:2" ht="18" customHeight="1" x14ac:dyDescent="0.25">
      <c r="A210" s="3" t="s">
        <v>110</v>
      </c>
      <c r="B210" s="5" t="s">
        <v>736</v>
      </c>
    </row>
    <row r="211" spans="1:2" ht="18" customHeight="1" x14ac:dyDescent="0.25">
      <c r="A211" s="3" t="s">
        <v>737</v>
      </c>
      <c r="B211" s="4"/>
    </row>
    <row r="212" spans="1:2" ht="18" customHeight="1" x14ac:dyDescent="0.25">
      <c r="A212" s="3" t="s">
        <v>738</v>
      </c>
      <c r="B212" s="4"/>
    </row>
    <row r="213" spans="1:2" ht="18" customHeight="1" x14ac:dyDescent="0.25">
      <c r="A213" s="3" t="s">
        <v>739</v>
      </c>
      <c r="B213" s="4"/>
    </row>
    <row r="214" spans="1:2" ht="18" customHeight="1" x14ac:dyDescent="0.25">
      <c r="A214" s="3" t="s">
        <v>740</v>
      </c>
      <c r="B214" s="5" t="s">
        <v>741</v>
      </c>
    </row>
    <row r="215" spans="1:2" ht="18" customHeight="1" x14ac:dyDescent="0.25">
      <c r="A215" s="3" t="s">
        <v>151</v>
      </c>
      <c r="B215" s="5" t="s">
        <v>742</v>
      </c>
    </row>
    <row r="216" spans="1:2" ht="18" customHeight="1" x14ac:dyDescent="0.25">
      <c r="A216" s="3" t="s">
        <v>251</v>
      </c>
      <c r="B216" s="5" t="s">
        <v>743</v>
      </c>
    </row>
    <row r="217" spans="1:2" ht="18" customHeight="1" x14ac:dyDescent="0.25">
      <c r="A217" s="3" t="s">
        <v>117</v>
      </c>
      <c r="B217" s="4"/>
    </row>
    <row r="218" spans="1:2" ht="18" customHeight="1" x14ac:dyDescent="0.25">
      <c r="A218" s="3" t="s">
        <v>744</v>
      </c>
      <c r="B218" s="4"/>
    </row>
    <row r="219" spans="1:2" ht="18" customHeight="1" x14ac:dyDescent="0.25">
      <c r="A219" s="3" t="s">
        <v>246</v>
      </c>
      <c r="B219" s="4"/>
    </row>
    <row r="220" spans="1:2" ht="18" customHeight="1" x14ac:dyDescent="0.25">
      <c r="A220" s="3" t="s">
        <v>745</v>
      </c>
      <c r="B220" s="4"/>
    </row>
    <row r="221" spans="1:2" ht="18" customHeight="1" x14ac:dyDescent="0.25">
      <c r="A221" s="3" t="s">
        <v>746</v>
      </c>
      <c r="B221" s="5" t="s">
        <v>747</v>
      </c>
    </row>
    <row r="222" spans="1:2" ht="18" customHeight="1" x14ac:dyDescent="0.25">
      <c r="A222" s="3" t="s">
        <v>215</v>
      </c>
      <c r="B222" s="4"/>
    </row>
    <row r="223" spans="1:2" ht="18" customHeight="1" x14ac:dyDescent="0.25">
      <c r="A223" s="3" t="s">
        <v>748</v>
      </c>
      <c r="B223" s="4"/>
    </row>
    <row r="224" spans="1:2" ht="18" customHeight="1" x14ac:dyDescent="0.25">
      <c r="A224" s="3" t="s">
        <v>749</v>
      </c>
      <c r="B224" s="4"/>
    </row>
    <row r="225" spans="1:2" ht="18" customHeight="1" x14ac:dyDescent="0.25">
      <c r="A225" s="3" t="s">
        <v>160</v>
      </c>
      <c r="B225" s="5" t="s">
        <v>62</v>
      </c>
    </row>
    <row r="226" spans="1:2" ht="18" customHeight="1" x14ac:dyDescent="0.25">
      <c r="A226" s="3" t="s">
        <v>136</v>
      </c>
      <c r="B226" s="4" t="s">
        <v>810</v>
      </c>
    </row>
    <row r="227" spans="1:2" ht="18" customHeight="1" x14ac:dyDescent="0.25">
      <c r="A227" s="3" t="s">
        <v>95</v>
      </c>
      <c r="B227" s="4"/>
    </row>
    <row r="228" spans="1:2" ht="18" customHeight="1" x14ac:dyDescent="0.25">
      <c r="A228" s="3" t="s">
        <v>130</v>
      </c>
      <c r="B228" s="5" t="s">
        <v>750</v>
      </c>
    </row>
    <row r="229" spans="1:2" ht="18" customHeight="1" x14ac:dyDescent="0.25">
      <c r="A229" s="3" t="s">
        <v>252</v>
      </c>
      <c r="B229" s="5" t="s">
        <v>871</v>
      </c>
    </row>
    <row r="230" spans="1:2" ht="18" customHeight="1" x14ac:dyDescent="0.25">
      <c r="A230" s="3" t="s">
        <v>206</v>
      </c>
      <c r="B230" s="4"/>
    </row>
    <row r="231" spans="1:2" ht="18" customHeight="1" x14ac:dyDescent="0.25">
      <c r="A231" s="3" t="s">
        <v>751</v>
      </c>
      <c r="B231" s="4"/>
    </row>
    <row r="232" spans="1:2" ht="18" customHeight="1" x14ac:dyDescent="0.25">
      <c r="A232" s="3" t="s">
        <v>752</v>
      </c>
      <c r="B232" s="4"/>
    </row>
    <row r="233" spans="1:2" ht="18" customHeight="1" x14ac:dyDescent="0.25">
      <c r="A233" s="3" t="s">
        <v>235</v>
      </c>
      <c r="B233" s="5" t="s">
        <v>47</v>
      </c>
    </row>
    <row r="234" spans="1:2" ht="18" customHeight="1" x14ac:dyDescent="0.25">
      <c r="A234" s="3" t="s">
        <v>177</v>
      </c>
      <c r="B234" s="5" t="s">
        <v>9</v>
      </c>
    </row>
    <row r="235" spans="1:2" ht="18" customHeight="1" x14ac:dyDescent="0.25">
      <c r="A235" s="3" t="s">
        <v>241</v>
      </c>
      <c r="B235" s="5" t="s">
        <v>753</v>
      </c>
    </row>
    <row r="236" spans="1:2" ht="18" customHeight="1" x14ac:dyDescent="0.25">
      <c r="A236" s="3" t="s">
        <v>168</v>
      </c>
      <c r="B236" s="5" t="s">
        <v>754</v>
      </c>
    </row>
    <row r="237" spans="1:2" ht="18" customHeight="1" x14ac:dyDescent="0.25">
      <c r="A237" s="3" t="s">
        <v>159</v>
      </c>
      <c r="B237" s="5" t="s">
        <v>755</v>
      </c>
    </row>
    <row r="238" spans="1:2" ht="18" customHeight="1" x14ac:dyDescent="0.25">
      <c r="A238" s="3" t="s">
        <v>248</v>
      </c>
      <c r="B238" s="5" t="s">
        <v>756</v>
      </c>
    </row>
    <row r="239" spans="1:2" ht="18" customHeight="1" x14ac:dyDescent="0.25">
      <c r="A239" s="3" t="s">
        <v>90</v>
      </c>
      <c r="B239" s="5" t="s">
        <v>757</v>
      </c>
    </row>
    <row r="240" spans="1:2" ht="18" customHeight="1" x14ac:dyDescent="0.25">
      <c r="A240" s="3" t="s">
        <v>146</v>
      </c>
      <c r="B240" s="5" t="s">
        <v>33</v>
      </c>
    </row>
    <row r="241" spans="1:2" ht="18" customHeight="1" x14ac:dyDescent="0.25">
      <c r="A241" s="3" t="s">
        <v>247</v>
      </c>
      <c r="B241" s="4"/>
    </row>
    <row r="242" spans="1:2" ht="18" customHeight="1" x14ac:dyDescent="0.25">
      <c r="A242" s="3" t="s">
        <v>127</v>
      </c>
      <c r="B242" s="4" t="s">
        <v>811</v>
      </c>
    </row>
    <row r="243" spans="1:2" ht="18" customHeight="1" x14ac:dyDescent="0.25">
      <c r="A243" s="3" t="s">
        <v>220</v>
      </c>
      <c r="B243" s="5" t="s">
        <v>758</v>
      </c>
    </row>
    <row r="244" spans="1:2" ht="18" customHeight="1" x14ac:dyDescent="0.25">
      <c r="A244" s="3" t="s">
        <v>100</v>
      </c>
      <c r="B244" s="5" t="s">
        <v>759</v>
      </c>
    </row>
    <row r="245" spans="1:2" ht="18" customHeight="1" x14ac:dyDescent="0.25">
      <c r="A245" s="3" t="s">
        <v>760</v>
      </c>
      <c r="B245" s="4"/>
    </row>
    <row r="246" spans="1:2" ht="18" customHeight="1" x14ac:dyDescent="0.25">
      <c r="A246" s="3" t="s">
        <v>234</v>
      </c>
      <c r="B246" s="5" t="s">
        <v>761</v>
      </c>
    </row>
    <row r="247" spans="1:2" ht="18" customHeight="1" x14ac:dyDescent="0.25">
      <c r="A247" s="3" t="s">
        <v>762</v>
      </c>
      <c r="B247" s="4"/>
    </row>
    <row r="248" spans="1:2" ht="18" customHeight="1" x14ac:dyDescent="0.25">
      <c r="A248" s="3" t="s">
        <v>191</v>
      </c>
      <c r="B248" s="4"/>
    </row>
    <row r="249" spans="1:2" ht="18" customHeight="1" x14ac:dyDescent="0.25">
      <c r="A249" s="3" t="s">
        <v>204</v>
      </c>
      <c r="B249" s="5" t="s">
        <v>763</v>
      </c>
    </row>
    <row r="250" spans="1:2" ht="18" customHeight="1" x14ac:dyDescent="0.25">
      <c r="A250" s="3" t="s">
        <v>764</v>
      </c>
      <c r="B250" s="4"/>
    </row>
    <row r="251" spans="1:2" ht="18" customHeight="1" x14ac:dyDescent="0.25">
      <c r="A251" s="3" t="s">
        <v>97</v>
      </c>
      <c r="B251" s="5" t="s">
        <v>765</v>
      </c>
    </row>
    <row r="252" spans="1:2" ht="18" customHeight="1" x14ac:dyDescent="0.25">
      <c r="A252" s="3" t="s">
        <v>766</v>
      </c>
      <c r="B252" s="5" t="s">
        <v>767</v>
      </c>
    </row>
    <row r="253" spans="1:2" ht="18" customHeight="1" x14ac:dyDescent="0.25">
      <c r="A253" s="3" t="s">
        <v>768</v>
      </c>
      <c r="B253" s="4"/>
    </row>
    <row r="254" spans="1:2" ht="18" customHeight="1" x14ac:dyDescent="0.25">
      <c r="A254" s="3" t="s">
        <v>113</v>
      </c>
      <c r="B254" s="5" t="s">
        <v>769</v>
      </c>
    </row>
    <row r="255" spans="1:2" ht="18" customHeight="1" x14ac:dyDescent="0.25">
      <c r="A255" s="3" t="s">
        <v>244</v>
      </c>
      <c r="B255" s="5" t="s">
        <v>770</v>
      </c>
    </row>
    <row r="256" spans="1:2" ht="18" customHeight="1" x14ac:dyDescent="0.25">
      <c r="A256" s="3" t="s">
        <v>202</v>
      </c>
      <c r="B256" s="5" t="s">
        <v>771</v>
      </c>
    </row>
    <row r="257" spans="1:2" ht="18" customHeight="1" x14ac:dyDescent="0.25">
      <c r="A257" s="3" t="s">
        <v>163</v>
      </c>
      <c r="B257" s="4" t="s">
        <v>812</v>
      </c>
    </row>
    <row r="258" spans="1:2" ht="18" customHeight="1" x14ac:dyDescent="0.25">
      <c r="A258" s="3" t="s">
        <v>114</v>
      </c>
      <c r="B258" s="4"/>
    </row>
    <row r="259" spans="1:2" ht="18" customHeight="1" x14ac:dyDescent="0.25">
      <c r="A259" s="3" t="s">
        <v>173</v>
      </c>
      <c r="B259" s="5" t="s">
        <v>772</v>
      </c>
    </row>
    <row r="260" spans="1:2" ht="18" customHeight="1" x14ac:dyDescent="0.25">
      <c r="A260" s="3" t="s">
        <v>773</v>
      </c>
      <c r="B260" s="4"/>
    </row>
    <row r="261" spans="1:2" ht="18" customHeight="1" x14ac:dyDescent="0.25">
      <c r="A261" s="3" t="s">
        <v>774</v>
      </c>
      <c r="B261" s="4"/>
    </row>
    <row r="262" spans="1:2" ht="18" customHeight="1" x14ac:dyDescent="0.25">
      <c r="A262" s="3" t="s">
        <v>172</v>
      </c>
      <c r="B262" s="4" t="s">
        <v>813</v>
      </c>
    </row>
    <row r="263" spans="1:2" ht="18" customHeight="1" x14ac:dyDescent="0.25">
      <c r="A263" s="3" t="s">
        <v>775</v>
      </c>
      <c r="B263" s="4"/>
    </row>
    <row r="264" spans="1:2" ht="18" customHeight="1" x14ac:dyDescent="0.25">
      <c r="A264" s="3" t="s">
        <v>776</v>
      </c>
      <c r="B264" s="5" t="s">
        <v>777</v>
      </c>
    </row>
    <row r="265" spans="1:2" ht="18" customHeight="1" x14ac:dyDescent="0.25">
      <c r="A265" s="3" t="s">
        <v>778</v>
      </c>
      <c r="B265" s="5" t="s">
        <v>779</v>
      </c>
    </row>
    <row r="266" spans="1:2" ht="18" customHeight="1" x14ac:dyDescent="0.25">
      <c r="A266" s="3" t="s">
        <v>780</v>
      </c>
      <c r="B266" s="5" t="s">
        <v>781</v>
      </c>
    </row>
    <row r="267" spans="1:2" ht="18" customHeight="1" x14ac:dyDescent="0.25">
      <c r="A267" s="3" t="s">
        <v>782</v>
      </c>
      <c r="B267" s="4"/>
    </row>
    <row r="268" spans="1:2" ht="18" customHeight="1" x14ac:dyDescent="0.25">
      <c r="A268" s="3" t="s">
        <v>242</v>
      </c>
      <c r="B268" s="4"/>
    </row>
    <row r="269" spans="1:2" ht="18" customHeight="1" x14ac:dyDescent="0.25">
      <c r="A269" s="3" t="s">
        <v>783</v>
      </c>
      <c r="B269" s="4"/>
    </row>
    <row r="270" spans="1:2" ht="18" customHeight="1" x14ac:dyDescent="0.25">
      <c r="A270" s="3" t="s">
        <v>149</v>
      </c>
      <c r="B270" s="4"/>
    </row>
    <row r="271" spans="1:2" ht="18" customHeight="1" x14ac:dyDescent="0.25">
      <c r="A271" s="3" t="s">
        <v>162</v>
      </c>
      <c r="B271" s="5" t="s">
        <v>57</v>
      </c>
    </row>
    <row r="272" spans="1:2" ht="18" customHeight="1" x14ac:dyDescent="0.25">
      <c r="A272" s="3" t="s">
        <v>225</v>
      </c>
      <c r="B272" s="5" t="s">
        <v>784</v>
      </c>
    </row>
    <row r="273" spans="1:2" ht="18" customHeight="1" x14ac:dyDescent="0.25">
      <c r="A273" s="3" t="s">
        <v>785</v>
      </c>
      <c r="B273" s="5" t="s">
        <v>786</v>
      </c>
    </row>
    <row r="274" spans="1:2" ht="18" customHeight="1" x14ac:dyDescent="0.25">
      <c r="A274" s="3" t="s">
        <v>787</v>
      </c>
      <c r="B274" s="4"/>
    </row>
    <row r="275" spans="1:2" ht="18" customHeight="1" x14ac:dyDescent="0.25">
      <c r="A275" s="3" t="s">
        <v>788</v>
      </c>
      <c r="B275" s="4"/>
    </row>
    <row r="276" spans="1:2" ht="18" customHeight="1" x14ac:dyDescent="0.25">
      <c r="A276" s="3" t="s">
        <v>126</v>
      </c>
      <c r="B276" s="4"/>
    </row>
    <row r="277" spans="1:2" ht="18" customHeight="1" x14ac:dyDescent="0.25">
      <c r="A277" s="3" t="s">
        <v>192</v>
      </c>
      <c r="B277" s="4"/>
    </row>
    <row r="278" spans="1:2" ht="18" customHeight="1" x14ac:dyDescent="0.25">
      <c r="A278" s="3" t="s">
        <v>243</v>
      </c>
      <c r="B278" s="4"/>
    </row>
    <row r="279" spans="1:2" ht="18" customHeight="1" x14ac:dyDescent="0.25">
      <c r="A279" s="3" t="s">
        <v>789</v>
      </c>
      <c r="B279" s="4"/>
    </row>
    <row r="280" spans="1:2" ht="18" customHeight="1" x14ac:dyDescent="0.25">
      <c r="A280" s="3" t="s">
        <v>135</v>
      </c>
      <c r="B280" s="4"/>
    </row>
    <row r="281" spans="1:2" ht="18" customHeight="1" x14ac:dyDescent="0.25">
      <c r="A281" s="3" t="s">
        <v>236</v>
      </c>
      <c r="B281" s="4"/>
    </row>
    <row r="282" spans="1:2" ht="18" customHeight="1" x14ac:dyDescent="0.25">
      <c r="A282" s="3" t="s">
        <v>147</v>
      </c>
      <c r="B282" s="5" t="s">
        <v>790</v>
      </c>
    </row>
    <row r="283" spans="1:2" ht="18" customHeight="1" x14ac:dyDescent="0.25">
      <c r="A283" s="3" t="s">
        <v>245</v>
      </c>
      <c r="B283" s="5" t="s">
        <v>791</v>
      </c>
    </row>
    <row r="284" spans="1:2" ht="18" customHeight="1" x14ac:dyDescent="0.25">
      <c r="A284" s="3" t="s">
        <v>188</v>
      </c>
      <c r="B284" s="4"/>
    </row>
    <row r="285" spans="1:2" ht="18" customHeight="1" x14ac:dyDescent="0.25">
      <c r="A285" s="3" t="s">
        <v>199</v>
      </c>
      <c r="B285" s="5" t="s">
        <v>792</v>
      </c>
    </row>
    <row r="286" spans="1:2" ht="18" customHeight="1" x14ac:dyDescent="0.25">
      <c r="A286" s="3" t="s">
        <v>166</v>
      </c>
      <c r="B286" s="5" t="s">
        <v>74</v>
      </c>
    </row>
    <row r="287" spans="1:2" ht="18" customHeight="1" x14ac:dyDescent="0.25">
      <c r="A287" s="3" t="s">
        <v>793</v>
      </c>
      <c r="B287" s="4" t="s">
        <v>814</v>
      </c>
    </row>
    <row r="288" spans="1:2" ht="18" customHeight="1" x14ac:dyDescent="0.25">
      <c r="A288" s="3" t="s">
        <v>794</v>
      </c>
      <c r="B288" s="4"/>
    </row>
  </sheetData>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181"/>
  <sheetViews>
    <sheetView showGridLines="0" showRowColHeaders="0" tabSelected="1" zoomScale="90" zoomScaleNormal="90" workbookViewId="0">
      <pane ySplit="3" topLeftCell="A4" activePane="bottomLeft" state="frozenSplit"/>
      <selection pane="bottomLeft" activeCell="B10" sqref="B10"/>
    </sheetView>
  </sheetViews>
  <sheetFormatPr defaultColWidth="8.85546875" defaultRowHeight="15" x14ac:dyDescent="0.25"/>
  <cols>
    <col min="1" max="1" width="3.85546875" style="7" customWidth="1"/>
    <col min="2" max="2" width="16.28515625" style="8" customWidth="1"/>
    <col min="3" max="3" width="29.28515625" style="8" customWidth="1"/>
    <col min="4" max="9" width="12.5703125" style="9" customWidth="1"/>
    <col min="10" max="10" width="75.28515625" style="10" hidden="1" customWidth="1"/>
    <col min="11" max="11" width="100.42578125" style="10" hidden="1" customWidth="1"/>
    <col min="12" max="15" width="75.28515625" style="10" hidden="1" customWidth="1"/>
    <col min="16" max="16" width="12.5703125" style="11" customWidth="1"/>
    <col min="17" max="18" width="34" style="7" customWidth="1"/>
    <col min="19" max="16384" width="8.85546875" style="7"/>
  </cols>
  <sheetData>
    <row r="1" spans="1:17" ht="25.5" customHeight="1" x14ac:dyDescent="0.25">
      <c r="B1" s="17" t="s">
        <v>1201</v>
      </c>
    </row>
    <row r="2" spans="1:17" ht="64.150000000000006" customHeight="1" x14ac:dyDescent="0.25">
      <c r="A2" s="19"/>
      <c r="B2" s="7"/>
      <c r="C2" s="32" t="s">
        <v>900</v>
      </c>
      <c r="D2" s="32"/>
      <c r="E2" s="32"/>
      <c r="F2" s="15"/>
      <c r="G2" s="15"/>
      <c r="H2" s="15"/>
      <c r="I2" s="15"/>
      <c r="J2" s="31"/>
      <c r="K2" s="31"/>
      <c r="L2" s="31"/>
      <c r="M2" s="31"/>
      <c r="N2" s="31"/>
      <c r="O2" s="31"/>
      <c r="P2" s="31"/>
      <c r="Q2" s="31"/>
    </row>
    <row r="3" spans="1:17" ht="52.9" customHeight="1" x14ac:dyDescent="0.2">
      <c r="A3" s="12"/>
      <c r="B3" s="24" t="s">
        <v>79</v>
      </c>
      <c r="C3" s="24" t="s">
        <v>78</v>
      </c>
      <c r="D3" s="6" t="s">
        <v>41</v>
      </c>
      <c r="E3" s="6" t="s">
        <v>40</v>
      </c>
      <c r="F3" s="6" t="s">
        <v>42</v>
      </c>
      <c r="G3" s="6" t="s">
        <v>43</v>
      </c>
      <c r="H3" s="6" t="s">
        <v>44</v>
      </c>
      <c r="I3" s="6" t="s">
        <v>899</v>
      </c>
      <c r="J3" s="16" t="s">
        <v>912</v>
      </c>
      <c r="K3" s="16" t="s">
        <v>913</v>
      </c>
      <c r="L3" s="16" t="s">
        <v>914</v>
      </c>
      <c r="M3" s="16" t="s">
        <v>915</v>
      </c>
      <c r="N3" s="16" t="s">
        <v>916</v>
      </c>
      <c r="O3" s="16" t="s">
        <v>0</v>
      </c>
      <c r="P3" s="13"/>
    </row>
    <row r="4" spans="1:17" ht="19.5" customHeight="1" x14ac:dyDescent="0.25">
      <c r="B4" s="8" t="s">
        <v>85</v>
      </c>
      <c r="C4" s="8" t="s">
        <v>901</v>
      </c>
      <c r="D4" s="18" t="str">
        <f>IF(Table5[[#This Row],[Producer Information (AW Website)2]]="","",HYPERLINK(Table5[[#This Row],[Producer Information (AW Website)2]],"Visit"))</f>
        <v>Visit</v>
      </c>
      <c r="E4" s="18" t="str">
        <f>IF(Table5[[#This Row],[View All  Wines (AW Website)4]]="","",HYPERLINK(Table5[[#This Row],[Bottleshot Download3]],"Download"))</f>
        <v>Download</v>
      </c>
      <c r="F4" s="18" t="str">
        <f>IF(Table5[[#This Row],[View All  Wines (AW Website)4]]="","",HYPERLINK(Table5[[#This Row],[View All  Wines (AW Website)4]],"Visit"))</f>
        <v>Visit</v>
      </c>
      <c r="G4" s="18" t="str">
        <f>IF(Table5[[#This Row],[Producer''s Instagram5]]="","",HYPERLINK(Table5[[#This Row],[Producer''s Instagram5]],"Visit"))</f>
        <v/>
      </c>
      <c r="H4" s="18" t="str">
        <f>IF(Table5[[#This Row],[Producer''s Website6]]="","",HYPERLINK(Table5[[#This Row],[Producer''s Website6]],"Visit"))</f>
        <v/>
      </c>
      <c r="I4" s="18" t="str">
        <f>IF(Table5[[#This Row],[Digital Assets]]="","",HYPERLINK(Table5[[#This Row],[Digital Assets]],"Download"))</f>
        <v/>
      </c>
      <c r="J4" s="20" t="s">
        <v>902</v>
      </c>
      <c r="K4" s="20" t="s">
        <v>903</v>
      </c>
      <c r="L4" s="20" t="s">
        <v>904</v>
      </c>
      <c r="M4" s="20"/>
      <c r="N4" s="20"/>
      <c r="O4" s="20"/>
      <c r="P4" s="14"/>
    </row>
    <row r="5" spans="1:17" ht="19.5" customHeight="1" x14ac:dyDescent="0.25">
      <c r="B5" s="8" t="s">
        <v>85</v>
      </c>
      <c r="C5" s="8" t="s">
        <v>174</v>
      </c>
      <c r="D5" s="18" t="str">
        <f>IF(Table5[[#This Row],[Producer Information (AW Website)2]]="","",HYPERLINK(Table5[[#This Row],[Producer Information (AW Website)2]],"Visit"))</f>
        <v>Visit</v>
      </c>
      <c r="E5" s="18" t="str">
        <f>IF(Table5[[#This Row],[View All  Wines (AW Website)4]]="","",HYPERLINK(Table5[[#This Row],[Bottleshot Download3]],"Download"))</f>
        <v>Download</v>
      </c>
      <c r="F5" s="18" t="str">
        <f>IF(Table5[[#This Row],[View All  Wines (AW Website)4]]="","",HYPERLINK(Table5[[#This Row],[View All  Wines (AW Website)4]],"Visit"))</f>
        <v>Visit</v>
      </c>
      <c r="G5" s="18" t="str">
        <f>IF(Table5[[#This Row],[Producer''s Instagram5]]="","",HYPERLINK(Table5[[#This Row],[Producer''s Instagram5]],"Visit"))</f>
        <v/>
      </c>
      <c r="H5" s="18" t="str">
        <f>IF(Table5[[#This Row],[Producer''s Website6]]="","",HYPERLINK(Table5[[#This Row],[Producer''s Website6]],"Visit"))</f>
        <v/>
      </c>
      <c r="I5" s="18" t="str">
        <f>IF(Table5[[#This Row],[Digital Assets]]="","",HYPERLINK(Table5[[#This Row],[Digital Assets]],"Download"))</f>
        <v/>
      </c>
      <c r="J5" s="20" t="s">
        <v>491</v>
      </c>
      <c r="K5" s="20" t="s">
        <v>492</v>
      </c>
      <c r="L5" s="20" t="s">
        <v>493</v>
      </c>
      <c r="M5" s="20" t="s">
        <v>898</v>
      </c>
      <c r="N5" s="20"/>
      <c r="O5" s="20"/>
      <c r="P5" s="14"/>
    </row>
    <row r="6" spans="1:17" ht="19.5" customHeight="1" x14ac:dyDescent="0.25">
      <c r="B6" s="8" t="s">
        <v>85</v>
      </c>
      <c r="C6" s="8" t="s">
        <v>237</v>
      </c>
      <c r="D6" s="18" t="str">
        <f>IF(Table5[[#This Row],[Producer Information (AW Website)2]]="","",HYPERLINK(Table5[[#This Row],[Producer Information (AW Website)2]],"Visit"))</f>
        <v>Visit</v>
      </c>
      <c r="E6" s="18" t="str">
        <f>IF(Table5[[#This Row],[View All  Wines (AW Website)4]]="","",HYPERLINK(Table5[[#This Row],[Bottleshot Download3]],"Download"))</f>
        <v>Download</v>
      </c>
      <c r="F6" s="18" t="str">
        <f>IF(Table5[[#This Row],[View All  Wines (AW Website)4]]="","",HYPERLINK(Table5[[#This Row],[View All  Wines (AW Website)4]],"Visit"))</f>
        <v>Visit</v>
      </c>
      <c r="G6" s="18" t="str">
        <f>IF(Table5[[#This Row],[Producer''s Instagram5]]="","",HYPERLINK(Table5[[#This Row],[Producer''s Instagram5]],"Visit"))</f>
        <v>Visit</v>
      </c>
      <c r="H6" s="18" t="str">
        <f>IF(Table5[[#This Row],[Producer''s Website6]]="","",HYPERLINK(Table5[[#This Row],[Producer''s Website6]],"Visit"))</f>
        <v>Visit</v>
      </c>
      <c r="I6" s="18" t="str">
        <f>IF(Table5[[#This Row],[Digital Assets]]="","",HYPERLINK(Table5[[#This Row],[Digital Assets]],"Download"))</f>
        <v/>
      </c>
      <c r="J6" s="20" t="s">
        <v>69</v>
      </c>
      <c r="K6" s="20" t="s">
        <v>70</v>
      </c>
      <c r="L6" s="20" t="s">
        <v>71</v>
      </c>
      <c r="M6" s="20" t="s">
        <v>72</v>
      </c>
      <c r="N6" s="20" t="s">
        <v>73</v>
      </c>
      <c r="O6" s="20"/>
      <c r="P6" s="14"/>
    </row>
    <row r="7" spans="1:17" ht="19.5" customHeight="1" x14ac:dyDescent="0.25">
      <c r="B7" s="8" t="s">
        <v>85</v>
      </c>
      <c r="C7" s="8" t="s">
        <v>191</v>
      </c>
      <c r="D7" s="18" t="str">
        <f>IF(Table5[[#This Row],[Producer Information (AW Website)2]]="","",HYPERLINK(Table5[[#This Row],[Producer Information (AW Website)2]],"Visit"))</f>
        <v>Visit</v>
      </c>
      <c r="E7" s="18" t="str">
        <f>IF(Table5[[#This Row],[View All  Wines (AW Website)4]]="","",HYPERLINK(Table5[[#This Row],[Bottleshot Download3]],"Download"))</f>
        <v>Download</v>
      </c>
      <c r="F7" s="18" t="str">
        <f>IF(Table5[[#This Row],[View All  Wines (AW Website)4]]="","",HYPERLINK(Table5[[#This Row],[View All  Wines (AW Website)4]],"Visit"))</f>
        <v>Visit</v>
      </c>
      <c r="G7" s="18" t="str">
        <f>IF(Table5[[#This Row],[Producer''s Instagram5]]="","",HYPERLINK(Table5[[#This Row],[Producer''s Instagram5]],"Visit"))</f>
        <v/>
      </c>
      <c r="H7" s="18" t="str">
        <f>IF(Table5[[#This Row],[Producer''s Website6]]="","",HYPERLINK(Table5[[#This Row],[Producer''s Website6]],"Visit"))</f>
        <v/>
      </c>
      <c r="I7" s="18" t="str">
        <f>IF(Table5[[#This Row],[Digital Assets]]="","",HYPERLINK(Table5[[#This Row],[Digital Assets]],"Download"))</f>
        <v/>
      </c>
      <c r="J7" s="20" t="s">
        <v>539</v>
      </c>
      <c r="K7" s="20" t="s">
        <v>540</v>
      </c>
      <c r="L7" s="20" t="s">
        <v>541</v>
      </c>
      <c r="M7" s="20" t="s">
        <v>898</v>
      </c>
      <c r="N7" s="20"/>
      <c r="O7" s="20"/>
      <c r="P7" s="14"/>
    </row>
    <row r="8" spans="1:17" ht="19.5" customHeight="1" x14ac:dyDescent="0.25">
      <c r="B8" s="8" t="s">
        <v>85</v>
      </c>
      <c r="C8" s="8" t="s">
        <v>162</v>
      </c>
      <c r="D8" s="18" t="str">
        <f>IF(Table5[[#This Row],[Producer Information (AW Website)2]]="","",HYPERLINK(Table5[[#This Row],[Producer Information (AW Website)2]],"Visit"))</f>
        <v>Visit</v>
      </c>
      <c r="E8" s="18" t="str">
        <f>IF(Table5[[#This Row],[View All  Wines (AW Website)4]]="","",HYPERLINK(Table5[[#This Row],[Bottleshot Download3]],"Download"))</f>
        <v>Download</v>
      </c>
      <c r="F8" s="18" t="str">
        <f>IF(Table5[[#This Row],[View All  Wines (AW Website)4]]="","",HYPERLINK(Table5[[#This Row],[View All  Wines (AW Website)4]],"Visit"))</f>
        <v>Visit</v>
      </c>
      <c r="G8" s="18" t="str">
        <f>IF(Table5[[#This Row],[Producer''s Instagram5]]="","",HYPERLINK(Table5[[#This Row],[Producer''s Instagram5]],"Visit"))</f>
        <v>Visit</v>
      </c>
      <c r="H8" s="18" t="str">
        <f>IF(Table5[[#This Row],[Producer''s Website6]]="","",HYPERLINK(Table5[[#This Row],[Producer''s Website6]],"Visit"))</f>
        <v>Visit</v>
      </c>
      <c r="I8" s="18" t="str">
        <f>IF(Table5[[#This Row],[Digital Assets]]="","",HYPERLINK(Table5[[#This Row],[Digital Assets]],"Download"))</f>
        <v/>
      </c>
      <c r="J8" s="20" t="s">
        <v>54</v>
      </c>
      <c r="K8" s="20" t="s">
        <v>55</v>
      </c>
      <c r="L8" s="20" t="s">
        <v>56</v>
      </c>
      <c r="M8" s="20" t="s">
        <v>57</v>
      </c>
      <c r="N8" s="20" t="s">
        <v>58</v>
      </c>
      <c r="O8" s="20"/>
      <c r="P8" s="14"/>
    </row>
    <row r="9" spans="1:17" ht="19.5" customHeight="1" x14ac:dyDescent="0.25">
      <c r="B9" s="8" t="s">
        <v>96</v>
      </c>
      <c r="C9" s="8" t="s">
        <v>210</v>
      </c>
      <c r="D9" s="18" t="str">
        <f>IF(Table5[[#This Row],[Producer Information (AW Website)2]]="","",HYPERLINK(Table5[[#This Row],[Producer Information (AW Website)2]],"Visit"))</f>
        <v>Visit</v>
      </c>
      <c r="E9" s="18" t="str">
        <f>IF(Table5[[#This Row],[View All  Wines (AW Website)4]]="","",HYPERLINK(Table5[[#This Row],[Bottleshot Download3]],"Download"))</f>
        <v>Download</v>
      </c>
      <c r="F9" s="18" t="str">
        <f>IF(Table5[[#This Row],[View All  Wines (AW Website)4]]="","",HYPERLINK(Table5[[#This Row],[View All  Wines (AW Website)4]],"Visit"))</f>
        <v>Visit</v>
      </c>
      <c r="G9" s="18" t="str">
        <f>IF(Table5[[#This Row],[Producer''s Instagram5]]="","",HYPERLINK(Table5[[#This Row],[Producer''s Instagram5]],"Visit"))</f>
        <v>Visit</v>
      </c>
      <c r="H9" s="18" t="str">
        <f>IF(Table5[[#This Row],[Producer''s Website6]]="","",HYPERLINK(Table5[[#This Row],[Producer''s Website6]],"Visit"))</f>
        <v>Visit</v>
      </c>
      <c r="I9" s="18" t="str">
        <f>IF(Table5[[#This Row],[Digital Assets]]="","",HYPERLINK(Table5[[#This Row],[Digital Assets]],"Download"))</f>
        <v/>
      </c>
      <c r="J9" s="20" t="s">
        <v>488</v>
      </c>
      <c r="K9" s="20" t="s">
        <v>489</v>
      </c>
      <c r="L9" s="20" t="s">
        <v>490</v>
      </c>
      <c r="M9" s="20" t="s">
        <v>726</v>
      </c>
      <c r="N9" s="20" t="s">
        <v>867</v>
      </c>
      <c r="O9" s="20"/>
      <c r="P9" s="14"/>
    </row>
    <row r="10" spans="1:17" ht="19.5" customHeight="1" x14ac:dyDescent="0.25">
      <c r="B10" s="8" t="s">
        <v>96</v>
      </c>
      <c r="C10" s="8" t="s">
        <v>117</v>
      </c>
      <c r="D10" s="18" t="str">
        <f>IF(Table5[[#This Row],[Producer Information (AW Website)2]]="","",HYPERLINK(Table5[[#This Row],[Producer Information (AW Website)2]],"Visit"))</f>
        <v>Visit</v>
      </c>
      <c r="E10" s="18" t="str">
        <f>IF(Table5[[#This Row],[View All  Wines (AW Website)4]]="","",HYPERLINK(Table5[[#This Row],[Bottleshot Download3]],"Download"))</f>
        <v>Download</v>
      </c>
      <c r="F10" s="18" t="str">
        <f>IF(Table5[[#This Row],[View All  Wines (AW Website)4]]="","",HYPERLINK(Table5[[#This Row],[View All  Wines (AW Website)4]],"Visit"))</f>
        <v>Visit</v>
      </c>
      <c r="G10" s="18" t="str">
        <f>IF(Table5[[#This Row],[Producer''s Instagram5]]="","",HYPERLINK(Table5[[#This Row],[Producer''s Instagram5]],"Visit"))</f>
        <v/>
      </c>
      <c r="H10" s="18" t="str">
        <f>IF(Table5[[#This Row],[Producer''s Website6]]="","",HYPERLINK(Table5[[#This Row],[Producer''s Website6]],"Visit"))</f>
        <v/>
      </c>
      <c r="I10" s="18" t="str">
        <f>IF(Table5[[#This Row],[Digital Assets]]="","",HYPERLINK(Table5[[#This Row],[Digital Assets]],"Download"))</f>
        <v/>
      </c>
      <c r="J10" s="20" t="s">
        <v>503</v>
      </c>
      <c r="K10" s="20" t="s">
        <v>504</v>
      </c>
      <c r="L10" s="20" t="s">
        <v>505</v>
      </c>
      <c r="M10" s="20" t="s">
        <v>898</v>
      </c>
      <c r="N10" s="20"/>
      <c r="O10" s="20"/>
      <c r="P10" s="14"/>
    </row>
    <row r="11" spans="1:17" ht="19.5" customHeight="1" x14ac:dyDescent="0.25">
      <c r="B11" s="8" t="s">
        <v>96</v>
      </c>
      <c r="C11" s="8" t="s">
        <v>97</v>
      </c>
      <c r="D11" s="18" t="str">
        <f>IF(Table5[[#This Row],[Producer Information (AW Website)2]]="","",HYPERLINK(Table5[[#This Row],[Producer Information (AW Website)2]],"Visit"))</f>
        <v>Visit</v>
      </c>
      <c r="E11" s="18" t="str">
        <f>IF(Table5[[#This Row],[View All  Wines (AW Website)4]]="","",HYPERLINK(Table5[[#This Row],[Bottleshot Download3]],"Download"))</f>
        <v>Download</v>
      </c>
      <c r="F11" s="18" t="str">
        <f>IF(Table5[[#This Row],[View All  Wines (AW Website)4]]="","",HYPERLINK(Table5[[#This Row],[View All  Wines (AW Website)4]],"Visit"))</f>
        <v>Visit</v>
      </c>
      <c r="G11" s="18" t="str">
        <f>IF(Table5[[#This Row],[Producer''s Instagram5]]="","",HYPERLINK(Table5[[#This Row],[Producer''s Instagram5]],"Visit"))</f>
        <v>Visit</v>
      </c>
      <c r="H11" s="18" t="str">
        <f>IF(Table5[[#This Row],[Producer''s Website6]]="","",HYPERLINK(Table5[[#This Row],[Producer''s Website6]],"Visit"))</f>
        <v>Visit</v>
      </c>
      <c r="I11" s="18" t="str">
        <f>IF(Table5[[#This Row],[Digital Assets]]="","",HYPERLINK(Table5[[#This Row],[Digital Assets]],"Download"))</f>
        <v/>
      </c>
      <c r="J11" s="20" t="s">
        <v>545</v>
      </c>
      <c r="K11" s="20" t="s">
        <v>546</v>
      </c>
      <c r="L11" s="20" t="s">
        <v>547</v>
      </c>
      <c r="M11" s="20" t="s">
        <v>765</v>
      </c>
      <c r="N11" s="20" t="s">
        <v>880</v>
      </c>
      <c r="O11" s="20"/>
      <c r="P11" s="14"/>
    </row>
    <row r="12" spans="1:17" ht="19.5" customHeight="1" x14ac:dyDescent="0.25">
      <c r="B12" s="8" t="s">
        <v>96</v>
      </c>
      <c r="C12" s="8" t="s">
        <v>173</v>
      </c>
      <c r="D12" s="18" t="str">
        <f>IF(Table5[[#This Row],[Producer Information (AW Website)2]]="","",HYPERLINK(Table5[[#This Row],[Producer Information (AW Website)2]],"Visit"))</f>
        <v>Visit</v>
      </c>
      <c r="E12" s="18" t="str">
        <f>IF(Table5[[#This Row],[View All  Wines (AW Website)4]]="","",HYPERLINK(Table5[[#This Row],[Bottleshot Download3]],"Download"))</f>
        <v>Download</v>
      </c>
      <c r="F12" s="18" t="str">
        <f>IF(Table5[[#This Row],[View All  Wines (AW Website)4]]="","",HYPERLINK(Table5[[#This Row],[View All  Wines (AW Website)4]],"Visit"))</f>
        <v>Visit</v>
      </c>
      <c r="G12" s="18" t="str">
        <f>IF(Table5[[#This Row],[Producer''s Instagram5]]="","",HYPERLINK(Table5[[#This Row],[Producer''s Instagram5]],"Visit"))</f>
        <v>Visit</v>
      </c>
      <c r="H12" s="18" t="str">
        <f>IF(Table5[[#This Row],[Producer''s Website6]]="","",HYPERLINK(Table5[[#This Row],[Producer''s Website6]],"Visit"))</f>
        <v>Visit</v>
      </c>
      <c r="I12" s="18" t="str">
        <f>IF(Table5[[#This Row],[Digital Assets]]="","",HYPERLINK(Table5[[#This Row],[Digital Assets]],"Download"))</f>
        <v/>
      </c>
      <c r="J12" s="20" t="s">
        <v>554</v>
      </c>
      <c r="K12" s="20" t="s">
        <v>555</v>
      </c>
      <c r="L12" s="20" t="s">
        <v>556</v>
      </c>
      <c r="M12" s="20" t="s">
        <v>772</v>
      </c>
      <c r="N12" s="20" t="s">
        <v>882</v>
      </c>
      <c r="O12" s="20"/>
      <c r="P12" s="14"/>
    </row>
    <row r="13" spans="1:17" ht="19.5" customHeight="1" x14ac:dyDescent="0.25">
      <c r="B13" s="8" t="s">
        <v>96</v>
      </c>
      <c r="C13" s="8" t="s">
        <v>147</v>
      </c>
      <c r="D13" s="18" t="str">
        <f>IF(Table5[[#This Row],[Producer Information (AW Website)2]]="","",HYPERLINK(Table5[[#This Row],[Producer Information (AW Website)2]],"Visit"))</f>
        <v>Visit</v>
      </c>
      <c r="E13" s="18" t="str">
        <f>IF(Table5[[#This Row],[View All  Wines (AW Website)4]]="","",HYPERLINK(Table5[[#This Row],[Bottleshot Download3]],"Download"))</f>
        <v>Download</v>
      </c>
      <c r="F13" s="18" t="str">
        <f>IF(Table5[[#This Row],[View All  Wines (AW Website)4]]="","",HYPERLINK(Table5[[#This Row],[View All  Wines (AW Website)4]],"Visit"))</f>
        <v>Visit</v>
      </c>
      <c r="G13" s="18" t="str">
        <f>IF(Table5[[#This Row],[Producer''s Instagram5]]="","",HYPERLINK(Table5[[#This Row],[Producer''s Instagram5]],"Visit"))</f>
        <v>Visit</v>
      </c>
      <c r="H13" s="18" t="str">
        <f>IF(Table5[[#This Row],[Producer''s Website6]]="","",HYPERLINK(Table5[[#This Row],[Producer''s Website6]],"Visit"))</f>
        <v>Visit</v>
      </c>
      <c r="I13" s="18" t="str">
        <f>IF(Table5[[#This Row],[Digital Assets]]="","",HYPERLINK(Table5[[#This Row],[Digital Assets]],"Download"))</f>
        <v/>
      </c>
      <c r="J13" s="20" t="s">
        <v>569</v>
      </c>
      <c r="K13" s="20" t="s">
        <v>570</v>
      </c>
      <c r="L13" s="20" t="s">
        <v>571</v>
      </c>
      <c r="M13" s="20" t="s">
        <v>790</v>
      </c>
      <c r="N13" s="20" t="s">
        <v>884</v>
      </c>
      <c r="O13" s="20"/>
      <c r="P13" s="14"/>
    </row>
    <row r="14" spans="1:17" ht="19.5" customHeight="1" x14ac:dyDescent="0.25">
      <c r="B14" s="8" t="s">
        <v>96</v>
      </c>
      <c r="C14" s="8" t="s">
        <v>1158</v>
      </c>
      <c r="D14" s="18" t="str">
        <f>IF(Table5[[#This Row],[Producer Information (AW Website)2]]="","",HYPERLINK(Table5[[#This Row],[Producer Information (AW Website)2]],"Visit"))</f>
        <v>Visit</v>
      </c>
      <c r="E14" s="18" t="str">
        <f>IF(Table5[[#This Row],[View All  Wines (AW Website)4]]="","",HYPERLINK(Table5[[#This Row],[Bottleshot Download3]],"Download"))</f>
        <v>Download</v>
      </c>
      <c r="F14" s="18" t="str">
        <f>IF(Table5[[#This Row],[View All  Wines (AW Website)4]]="","",HYPERLINK(Table5[[#This Row],[View All  Wines (AW Website)4]],"Visit"))</f>
        <v>Visit</v>
      </c>
      <c r="G14" s="18" t="str">
        <f>IF(Table5[[#This Row],[Producer''s Instagram5]]="","",HYPERLINK(Table5[[#This Row],[Producer''s Instagram5]],"Visit"))</f>
        <v>Visit</v>
      </c>
      <c r="H14" s="18" t="str">
        <f>IF(Table5[[#This Row],[Producer''s Website6]]="","",HYPERLINK(Table5[[#This Row],[Producer''s Website6]],"Visit"))</f>
        <v>Visit</v>
      </c>
      <c r="I14" s="18" t="str">
        <f>IF(Table5[[#This Row],[Digital Assets]]="","",HYPERLINK(Table5[[#This Row],[Digital Assets]],"Download"))</f>
        <v/>
      </c>
      <c r="J14" s="21" t="s">
        <v>1159</v>
      </c>
      <c r="K14" s="21" t="s">
        <v>1160</v>
      </c>
      <c r="L14" s="21" t="s">
        <v>1161</v>
      </c>
      <c r="M14" s="21" t="s">
        <v>1163</v>
      </c>
      <c r="N14" s="21" t="s">
        <v>1162</v>
      </c>
      <c r="O14" s="20"/>
      <c r="P14" s="14"/>
    </row>
    <row r="15" spans="1:17" ht="19.5" customHeight="1" x14ac:dyDescent="0.25">
      <c r="B15" s="8" t="s">
        <v>175</v>
      </c>
      <c r="C15" s="8" t="s">
        <v>255</v>
      </c>
      <c r="D15" s="18" t="str">
        <f>IF(Table5[[#This Row],[Producer Information (AW Website)2]]="","",HYPERLINK(Table5[[#This Row],[Producer Information (AW Website)2]],"Visit"))</f>
        <v>Visit</v>
      </c>
      <c r="E15" s="18" t="str">
        <f>IF(Table5[[#This Row],[View All  Wines (AW Website)4]]="","",HYPERLINK(Table5[[#This Row],[Bottleshot Download3]],"Download"))</f>
        <v>Download</v>
      </c>
      <c r="F15" s="18" t="str">
        <f>IF(Table5[[#This Row],[View All  Wines (AW Website)4]]="","",HYPERLINK(Table5[[#This Row],[View All  Wines (AW Website)4]],"Visit"))</f>
        <v>Visit</v>
      </c>
      <c r="G15" s="18" t="str">
        <f>IF(Table5[[#This Row],[Producer''s Instagram5]]="","",HYPERLINK(Table5[[#This Row],[Producer''s Instagram5]],"Visit"))</f>
        <v/>
      </c>
      <c r="H15" s="18" t="str">
        <f>IF(Table5[[#This Row],[Producer''s Website6]]="","",HYPERLINK(Table5[[#This Row],[Producer''s Website6]],"Visit"))</f>
        <v/>
      </c>
      <c r="I15" s="18" t="str">
        <f>IF(Table5[[#This Row],[Digital Assets]]="","",HYPERLINK(Table5[[#This Row],[Digital Assets]],"Download"))</f>
        <v/>
      </c>
      <c r="J15" s="20" t="s">
        <v>440</v>
      </c>
      <c r="K15" s="20" t="s">
        <v>441</v>
      </c>
      <c r="L15" s="20" t="s">
        <v>442</v>
      </c>
      <c r="M15" s="20" t="s">
        <v>898</v>
      </c>
      <c r="N15" s="20"/>
      <c r="O15" s="20"/>
      <c r="P15" s="14"/>
    </row>
    <row r="16" spans="1:17" ht="19.5" customHeight="1" x14ac:dyDescent="0.25">
      <c r="B16" s="8" t="s">
        <v>120</v>
      </c>
      <c r="C16" s="8" t="s">
        <v>121</v>
      </c>
      <c r="D16" s="18" t="str">
        <f>IF(Table5[[#This Row],[Producer Information (AW Website)2]]="","",HYPERLINK(Table5[[#This Row],[Producer Information (AW Website)2]],"Visit"))</f>
        <v>Visit</v>
      </c>
      <c r="E16" s="18" t="str">
        <f>IF(Table5[[#This Row],[View All  Wines (AW Website)4]]="","",HYPERLINK(Table5[[#This Row],[Bottleshot Download3]],"Download"))</f>
        <v>Download</v>
      </c>
      <c r="F16" s="18" t="str">
        <f>IF(Table5[[#This Row],[View All  Wines (AW Website)4]]="","",HYPERLINK(Table5[[#This Row],[View All  Wines (AW Website)4]],"Visit"))</f>
        <v>Visit</v>
      </c>
      <c r="G16" s="18" t="str">
        <f>IF(Table5[[#This Row],[Producer''s Instagram5]]="","",HYPERLINK(Table5[[#This Row],[Producer''s Instagram5]],"Visit"))</f>
        <v>Visit</v>
      </c>
      <c r="H16" s="18" t="str">
        <f>IF(Table5[[#This Row],[Producer''s Website6]]="","",HYPERLINK(Table5[[#This Row],[Producer''s Website6]],"Visit"))</f>
        <v>Visit</v>
      </c>
      <c r="I16" s="18" t="str">
        <f>IF(Table5[[#This Row],[Digital Assets]]="","",HYPERLINK(Table5[[#This Row],[Digital Assets]],"Download"))</f>
        <v/>
      </c>
      <c r="J16" s="20" t="s">
        <v>422</v>
      </c>
      <c r="K16" s="20" t="s">
        <v>423</v>
      </c>
      <c r="L16" s="20" t="s">
        <v>424</v>
      </c>
      <c r="M16" s="20" t="s">
        <v>807</v>
      </c>
      <c r="N16" s="20" t="s">
        <v>852</v>
      </c>
      <c r="O16" s="20"/>
      <c r="P16" s="14"/>
    </row>
    <row r="17" spans="2:16" ht="19.5" customHeight="1" x14ac:dyDescent="0.25">
      <c r="B17" s="8" t="s">
        <v>87</v>
      </c>
      <c r="C17" s="8" t="s">
        <v>189</v>
      </c>
      <c r="D17" s="18" t="str">
        <f>IF(Table5[[#This Row],[Producer Information (AW Website)2]]="","",HYPERLINK(Table5[[#This Row],[Producer Information (AW Website)2]],"Visit"))</f>
        <v>Visit</v>
      </c>
      <c r="E17" s="18" t="str">
        <f>IF(Table5[[#This Row],[View All  Wines (AW Website)4]]="","",HYPERLINK(Table5[[#This Row],[Bottleshot Download3]],"Download"))</f>
        <v>Download</v>
      </c>
      <c r="F17" s="18" t="str">
        <f>IF(Table5[[#This Row],[View All  Wines (AW Website)4]]="","",HYPERLINK(Table5[[#This Row],[View All  Wines (AW Website)4]],"Visit"))</f>
        <v>Visit</v>
      </c>
      <c r="G17" s="18" t="str">
        <f>IF(Table5[[#This Row],[Producer''s Instagram5]]="","",HYPERLINK(Table5[[#This Row],[Producer''s Instagram5]],"Visit"))</f>
        <v>Visit</v>
      </c>
      <c r="H17" s="18" t="str">
        <f>IF(Table5[[#This Row],[Producer''s Website6]]="","",HYPERLINK(Table5[[#This Row],[Producer''s Website6]],"Visit"))</f>
        <v>Visit</v>
      </c>
      <c r="I17" s="18" t="str">
        <f>IF(Table5[[#This Row],[Digital Assets]]="","",HYPERLINK(Table5[[#This Row],[Digital Assets]],"Download"))</f>
        <v>Download</v>
      </c>
      <c r="J17" s="20" t="s">
        <v>64</v>
      </c>
      <c r="K17" s="20" t="s">
        <v>65</v>
      </c>
      <c r="L17" s="20" t="s">
        <v>66</v>
      </c>
      <c r="M17" s="20" t="s">
        <v>67</v>
      </c>
      <c r="N17" s="20" t="s">
        <v>68</v>
      </c>
      <c r="O17" s="20" t="s">
        <v>76</v>
      </c>
      <c r="P17" s="14"/>
    </row>
    <row r="18" spans="2:16" ht="19.5" customHeight="1" x14ac:dyDescent="0.25">
      <c r="B18" s="8" t="s">
        <v>87</v>
      </c>
      <c r="C18" s="8" t="s">
        <v>133</v>
      </c>
      <c r="D18" s="18" t="str">
        <f>IF(Table5[[#This Row],[Producer Information (AW Website)2]]="","",HYPERLINK(Table5[[#This Row],[Producer Information (AW Website)2]],"Visit"))</f>
        <v>Visit</v>
      </c>
      <c r="E18" s="18" t="str">
        <f>IF(Table5[[#This Row],[View All  Wines (AW Website)4]]="","",HYPERLINK(Table5[[#This Row],[Bottleshot Download3]],"Download"))</f>
        <v>Download</v>
      </c>
      <c r="F18" s="18" t="str">
        <f>IF(Table5[[#This Row],[View All  Wines (AW Website)4]]="","",HYPERLINK(Table5[[#This Row],[View All  Wines (AW Website)4]],"Visit"))</f>
        <v>Visit</v>
      </c>
      <c r="G18" s="18" t="str">
        <f>IF(Table5[[#This Row],[Producer''s Instagram5]]="","",HYPERLINK(Table5[[#This Row],[Producer''s Instagram5]],"Visit"))</f>
        <v/>
      </c>
      <c r="H18" s="18" t="str">
        <f>IF(Table5[[#This Row],[Producer''s Website6]]="","",HYPERLINK(Table5[[#This Row],[Producer''s Website6]],"Visit"))</f>
        <v>Visit</v>
      </c>
      <c r="I18" s="18" t="str">
        <f>IF(Table5[[#This Row],[Digital Assets]]="","",HYPERLINK(Table5[[#This Row],[Digital Assets]],"Download"))</f>
        <v/>
      </c>
      <c r="J18" s="20" t="s">
        <v>428</v>
      </c>
      <c r="K18" s="20" t="s">
        <v>429</v>
      </c>
      <c r="L18" s="20" t="s">
        <v>430</v>
      </c>
      <c r="M18" s="20" t="s">
        <v>898</v>
      </c>
      <c r="N18" s="20" t="s">
        <v>854</v>
      </c>
      <c r="O18" s="20"/>
      <c r="P18" s="14"/>
    </row>
    <row r="19" spans="2:16" ht="19.5" customHeight="1" x14ac:dyDescent="0.25">
      <c r="B19" s="8" t="s">
        <v>87</v>
      </c>
      <c r="C19" s="8" t="s">
        <v>118</v>
      </c>
      <c r="D19" s="18" t="str">
        <f>IF(Table5[[#This Row],[Producer Information (AW Website)2]]="","",HYPERLINK(Table5[[#This Row],[Producer Information (AW Website)2]],"Visit"))</f>
        <v>Visit</v>
      </c>
      <c r="E19" s="18" t="str">
        <f>IF(Table5[[#This Row],[View All  Wines (AW Website)4]]="","",HYPERLINK(Table5[[#This Row],[Bottleshot Download3]],"Download"))</f>
        <v>Download</v>
      </c>
      <c r="F19" s="18" t="str">
        <f>IF(Table5[[#This Row],[View All  Wines (AW Website)4]]="","",HYPERLINK(Table5[[#This Row],[View All  Wines (AW Website)4]],"Visit"))</f>
        <v>Visit</v>
      </c>
      <c r="G19" s="18" t="str">
        <f>IF(Table5[[#This Row],[Producer''s Instagram5]]="","",HYPERLINK(Table5[[#This Row],[Producer''s Instagram5]],"Visit"))</f>
        <v>Visit</v>
      </c>
      <c r="H19" s="18" t="str">
        <f>IF(Table5[[#This Row],[Producer''s Website6]]="","",HYPERLINK(Table5[[#This Row],[Producer''s Website6]],"Visit"))</f>
        <v>Visit</v>
      </c>
      <c r="I19" s="18" t="str">
        <f>IF(Table5[[#This Row],[Digital Assets]]="","",HYPERLINK(Table5[[#This Row],[Digital Assets]],"Download"))</f>
        <v/>
      </c>
      <c r="J19" s="20" t="s">
        <v>458</v>
      </c>
      <c r="K19" s="20" t="s">
        <v>459</v>
      </c>
      <c r="L19" s="20" t="s">
        <v>460</v>
      </c>
      <c r="M19" s="20" t="s">
        <v>706</v>
      </c>
      <c r="N19" s="20" t="s">
        <v>861</v>
      </c>
      <c r="O19" s="20"/>
      <c r="P19" s="14"/>
    </row>
    <row r="20" spans="2:16" ht="19.5" customHeight="1" x14ac:dyDescent="0.25">
      <c r="B20" s="28" t="s">
        <v>104</v>
      </c>
      <c r="C20" s="28" t="s">
        <v>1183</v>
      </c>
      <c r="D20" s="29" t="str">
        <f>IF(Table5[[#This Row],[Producer Information (AW Website)2]]="","",HYPERLINK(Table5[[#This Row],[Producer Information (AW Website)2]],"Visit"))</f>
        <v>Visit</v>
      </c>
      <c r="E20" s="29" t="str">
        <f>IF(Table5[[#This Row],[View All  Wines (AW Website)4]]="","",HYPERLINK(Table5[[#This Row],[Bottleshot Download3]],"Download"))</f>
        <v>Download</v>
      </c>
      <c r="F20" s="29" t="str">
        <f>IF(Table5[[#This Row],[View All  Wines (AW Website)4]]="","",HYPERLINK(Table5[[#This Row],[View All  Wines (AW Website)4]],"Visit"))</f>
        <v>Visit</v>
      </c>
      <c r="G20" s="29" t="str">
        <f>IF(Table5[[#This Row],[Producer''s Instagram5]]="","",HYPERLINK(Table5[[#This Row],[Producer''s Instagram5]],"Visit"))</f>
        <v>Visit</v>
      </c>
      <c r="H20" s="29" t="str">
        <f>IF(Table5[[#This Row],[Producer''s Website6]]="","",HYPERLINK(Table5[[#This Row],[Producer''s Website6]],"Visit"))</f>
        <v>Visit</v>
      </c>
      <c r="I20" s="29" t="str">
        <f>IF(Table5[[#This Row],[Digital Assets]]="","",HYPERLINK(Table5[[#This Row],[Digital Assets]],"Download"))</f>
        <v/>
      </c>
      <c r="J20" s="30" t="s">
        <v>1184</v>
      </c>
      <c r="K20" s="30" t="s">
        <v>1185</v>
      </c>
      <c r="L20" s="30" t="s">
        <v>1186</v>
      </c>
      <c r="M20" s="30" t="s">
        <v>1187</v>
      </c>
      <c r="N20" s="30" t="s">
        <v>1194</v>
      </c>
      <c r="O20" s="30"/>
      <c r="P20" s="14"/>
    </row>
    <row r="21" spans="2:16" ht="19.5" customHeight="1" x14ac:dyDescent="0.25">
      <c r="B21" s="8" t="s">
        <v>104</v>
      </c>
      <c r="C21" s="8" t="s">
        <v>961</v>
      </c>
      <c r="D21" s="18" t="str">
        <f>IF(Table5[[#This Row],[Producer Information (AW Website)2]]="","",HYPERLINK(Table5[[#This Row],[Producer Information (AW Website)2]],"Visit"))</f>
        <v>Visit</v>
      </c>
      <c r="E21" s="18" t="str">
        <f>IF(Table5[[#This Row],[View All  Wines (AW Website)4]]="","",HYPERLINK(Table5[[#This Row],[Bottleshot Download3]],"Download"))</f>
        <v>Download</v>
      </c>
      <c r="F21" s="18" t="str">
        <f>IF(Table5[[#This Row],[View All  Wines (AW Website)4]]="","",HYPERLINK(Table5[[#This Row],[View All  Wines (AW Website)4]],"Visit"))</f>
        <v>Visit</v>
      </c>
      <c r="G21" s="18" t="str">
        <f>IF(Table5[[#This Row],[Producer''s Instagram5]]="","",HYPERLINK(Table5[[#This Row],[Producer''s Instagram5]],"Visit"))</f>
        <v>Visit</v>
      </c>
      <c r="H21" s="18" t="str">
        <f>IF(Table5[[#This Row],[Producer''s Website6]]="","",HYPERLINK(Table5[[#This Row],[Producer''s Website6]],"Visit"))</f>
        <v>Visit</v>
      </c>
      <c r="I21" s="18" t="str">
        <f>IF(Table5[[#This Row],[Digital Assets]]="","",HYPERLINK(Table5[[#This Row],[Digital Assets]],"Download"))</f>
        <v/>
      </c>
      <c r="J21" s="21" t="s">
        <v>962</v>
      </c>
      <c r="K21" s="21" t="s">
        <v>963</v>
      </c>
      <c r="L21" s="21" t="s">
        <v>964</v>
      </c>
      <c r="M21" s="21" t="s">
        <v>965</v>
      </c>
      <c r="N21" s="21" t="s">
        <v>966</v>
      </c>
      <c r="O21" s="21"/>
      <c r="P21" s="14"/>
    </row>
    <row r="22" spans="2:16" ht="19.5" customHeight="1" x14ac:dyDescent="0.25">
      <c r="B22" s="22" t="s">
        <v>104</v>
      </c>
      <c r="C22" s="22" t="s">
        <v>1072</v>
      </c>
      <c r="D22" s="23" t="str">
        <f>IF(Table5[[#This Row],[Producer Information (AW Website)2]]="","",HYPERLINK(Table5[[#This Row],[Producer Information (AW Website)2]],"Visit"))</f>
        <v>Visit</v>
      </c>
      <c r="E22" s="23" t="str">
        <f>IF(Table5[[#This Row],[View All  Wines (AW Website)4]]="","",HYPERLINK(Table5[[#This Row],[Bottleshot Download3]],"Download"))</f>
        <v>Download</v>
      </c>
      <c r="F22" s="23" t="str">
        <f>IF(Table5[[#This Row],[View All  Wines (AW Website)4]]="","",HYPERLINK(Table5[[#This Row],[View All  Wines (AW Website)4]],"Visit"))</f>
        <v>Visit</v>
      </c>
      <c r="G22" s="23" t="str">
        <f>IF(Table5[[#This Row],[Producer''s Instagram5]]="","",HYPERLINK(Table5[[#This Row],[Producer''s Instagram5]],"Visit"))</f>
        <v>Visit</v>
      </c>
      <c r="H22" s="23" t="str">
        <f>IF(Table5[[#This Row],[Producer''s Website6]]="","",HYPERLINK(Table5[[#This Row],[Producer''s Website6]],"Visit"))</f>
        <v>Visit</v>
      </c>
      <c r="I22" s="23" t="str">
        <f>IF(Table5[[#This Row],[Digital Assets]]="","",HYPERLINK(Table5[[#This Row],[Digital Assets]],"Download"))</f>
        <v/>
      </c>
      <c r="J22" s="21" t="s">
        <v>1073</v>
      </c>
      <c r="K22" s="21" t="s">
        <v>1074</v>
      </c>
      <c r="L22" s="21" t="s">
        <v>1075</v>
      </c>
      <c r="M22" s="21" t="s">
        <v>1076</v>
      </c>
      <c r="N22" s="21" t="s">
        <v>871</v>
      </c>
      <c r="O22" s="21"/>
      <c r="P22" s="14"/>
    </row>
    <row r="23" spans="2:16" ht="19.5" customHeight="1" x14ac:dyDescent="0.25">
      <c r="B23" s="8" t="s">
        <v>82</v>
      </c>
      <c r="C23" s="8" t="s">
        <v>258</v>
      </c>
      <c r="D23" s="18" t="str">
        <f>IF(Table5[[#This Row],[Producer Information (AW Website)2]]="","",HYPERLINK(Table5[[#This Row],[Producer Information (AW Website)2]],"Visit"))</f>
        <v>Visit</v>
      </c>
      <c r="E23" s="18" t="str">
        <f>IF(Table5[[#This Row],[View All  Wines (AW Website)4]]="","",HYPERLINK(Table5[[#This Row],[Bottleshot Download3]],"Download"))</f>
        <v>Download</v>
      </c>
      <c r="F23" s="18" t="str">
        <f>IF(Table5[[#This Row],[View All  Wines (AW Website)4]]="","",HYPERLINK(Table5[[#This Row],[View All  Wines (AW Website)4]],"Visit"))</f>
        <v>Visit</v>
      </c>
      <c r="G23" s="18" t="str">
        <f>IF(Table5[[#This Row],[Producer''s Instagram5]]="","",HYPERLINK(Table5[[#This Row],[Producer''s Instagram5]],"Visit"))</f>
        <v>Visit</v>
      </c>
      <c r="H23" s="18" t="str">
        <f>IF(Table5[[#This Row],[Producer''s Website6]]="","",HYPERLINK(Table5[[#This Row],[Producer''s Website6]],"Visit"))</f>
        <v>Visit</v>
      </c>
      <c r="I23" s="18" t="str">
        <f>IF(Table5[[#This Row],[Digital Assets]]="","",HYPERLINK(Table5[[#This Row],[Digital Assets]],"Download"))</f>
        <v/>
      </c>
      <c r="J23" s="20" t="s">
        <v>283</v>
      </c>
      <c r="K23" s="20" t="s">
        <v>284</v>
      </c>
      <c r="L23" s="20" t="s">
        <v>285</v>
      </c>
      <c r="M23" s="20" t="s">
        <v>584</v>
      </c>
      <c r="N23" s="20" t="s">
        <v>818</v>
      </c>
      <c r="O23" s="20"/>
      <c r="P23" s="14"/>
    </row>
    <row r="24" spans="2:16" ht="19.5" customHeight="1" x14ac:dyDescent="0.25">
      <c r="B24" s="8" t="s">
        <v>82</v>
      </c>
      <c r="C24" s="8" t="s">
        <v>218</v>
      </c>
      <c r="D24" s="18" t="str">
        <f>IF(Table5[[#This Row],[Producer Information (AW Website)2]]="","",HYPERLINK(Table5[[#This Row],[Producer Information (AW Website)2]],"Visit"))</f>
        <v>Visit</v>
      </c>
      <c r="E24" s="18" t="str">
        <f>IF(Table5[[#This Row],[View All  Wines (AW Website)4]]="","",HYPERLINK(Table5[[#This Row],[Bottleshot Download3]],"Download"))</f>
        <v>Download</v>
      </c>
      <c r="F24" s="18" t="str">
        <f>IF(Table5[[#This Row],[View All  Wines (AW Website)4]]="","",HYPERLINK(Table5[[#This Row],[View All  Wines (AW Website)4]],"Visit"))</f>
        <v>Visit</v>
      </c>
      <c r="G24" s="18" t="str">
        <f>IF(Table5[[#This Row],[Producer''s Instagram5]]="","",HYPERLINK(Table5[[#This Row],[Producer''s Instagram5]],"Visit"))</f>
        <v/>
      </c>
      <c r="H24" s="18" t="str">
        <f>IF(Table5[[#This Row],[Producer''s Website6]]="","",HYPERLINK(Table5[[#This Row],[Producer''s Website6]],"Visit"))</f>
        <v>Visit</v>
      </c>
      <c r="I24" s="18" t="str">
        <f>IF(Table5[[#This Row],[Digital Assets]]="","",HYPERLINK(Table5[[#This Row],[Digital Assets]],"Download"))</f>
        <v/>
      </c>
      <c r="J24" s="20" t="s">
        <v>319</v>
      </c>
      <c r="K24" s="20" t="s">
        <v>320</v>
      </c>
      <c r="L24" s="20" t="s">
        <v>321</v>
      </c>
      <c r="M24" s="20" t="s">
        <v>898</v>
      </c>
      <c r="N24" s="20" t="s">
        <v>830</v>
      </c>
      <c r="O24" s="20"/>
      <c r="P24" s="14"/>
    </row>
    <row r="25" spans="2:16" ht="19.5" customHeight="1" x14ac:dyDescent="0.25">
      <c r="B25" s="8" t="s">
        <v>82</v>
      </c>
      <c r="C25" s="8" t="s">
        <v>194</v>
      </c>
      <c r="D25" s="18" t="str">
        <f>IF(Table5[[#This Row],[Producer Information (AW Website)2]]="","",HYPERLINK(Table5[[#This Row],[Producer Information (AW Website)2]],"Visit"))</f>
        <v>Visit</v>
      </c>
      <c r="E25" s="18" t="str">
        <f>IF(Table5[[#This Row],[View All  Wines (AW Website)4]]="","",HYPERLINK(Table5[[#This Row],[Bottleshot Download3]],"Download"))</f>
        <v>Download</v>
      </c>
      <c r="F25" s="18" t="str">
        <f>IF(Table5[[#This Row],[View All  Wines (AW Website)4]]="","",HYPERLINK(Table5[[#This Row],[View All  Wines (AW Website)4]],"Visit"))</f>
        <v>Visit</v>
      </c>
      <c r="G25" s="18" t="str">
        <f>IF(Table5[[#This Row],[Producer''s Instagram5]]="","",HYPERLINK(Table5[[#This Row],[Producer''s Instagram5]],"Visit"))</f>
        <v>Visit</v>
      </c>
      <c r="H25" s="18" t="str">
        <f>IF(Table5[[#This Row],[Producer''s Website6]]="","",HYPERLINK(Table5[[#This Row],[Producer''s Website6]],"Visit"))</f>
        <v>Visit</v>
      </c>
      <c r="I25" s="18" t="str">
        <f>IF(Table5[[#This Row],[Digital Assets]]="","",HYPERLINK(Table5[[#This Row],[Digital Assets]],"Download"))</f>
        <v/>
      </c>
      <c r="J25" s="20" t="s">
        <v>343</v>
      </c>
      <c r="K25" s="20" t="s">
        <v>957</v>
      </c>
      <c r="L25" s="20" t="s">
        <v>344</v>
      </c>
      <c r="M25" s="20" t="s">
        <v>614</v>
      </c>
      <c r="N25" s="20" t="s">
        <v>836</v>
      </c>
      <c r="O25" s="20"/>
      <c r="P25" s="14"/>
    </row>
    <row r="26" spans="2:16" ht="19.5" customHeight="1" x14ac:dyDescent="0.25">
      <c r="B26" s="8" t="s">
        <v>82</v>
      </c>
      <c r="C26" s="8" t="s">
        <v>955</v>
      </c>
      <c r="D26" s="18" t="str">
        <f>IF(Table5[[#This Row],[Producer Information (AW Website)2]]="","",HYPERLINK(Table5[[#This Row],[Producer Information (AW Website)2]],"Visit"))</f>
        <v>Visit</v>
      </c>
      <c r="E26" s="18" t="str">
        <f>IF(Table5[[#This Row],[View All  Wines (AW Website)4]]="","",HYPERLINK(Table5[[#This Row],[Bottleshot Download3]],"Download"))</f>
        <v>Download</v>
      </c>
      <c r="F26" s="18" t="str">
        <f>IF(Table5[[#This Row],[View All  Wines (AW Website)4]]="","",HYPERLINK(Table5[[#This Row],[View All  Wines (AW Website)4]],"Visit"))</f>
        <v>Visit</v>
      </c>
      <c r="G26" s="18" t="str">
        <f>IF(Table5[[#This Row],[Producer''s Instagram5]]="","",HYPERLINK(Table5[[#This Row],[Producer''s Instagram5]],"Visit"))</f>
        <v>Visit</v>
      </c>
      <c r="H26" s="18" t="str">
        <f>IF(Table5[[#This Row],[Producer''s Website6]]="","",HYPERLINK(Table5[[#This Row],[Producer''s Website6]],"Visit"))</f>
        <v>Visit</v>
      </c>
      <c r="I26" s="18" t="str">
        <f>IF(Table5[[#This Row],[Digital Assets]]="","",HYPERLINK(Table5[[#This Row],[Digital Assets]],"Download"))</f>
        <v/>
      </c>
      <c r="J26" s="21" t="s">
        <v>956</v>
      </c>
      <c r="K26" s="21" t="s">
        <v>957</v>
      </c>
      <c r="L26" s="21" t="s">
        <v>958</v>
      </c>
      <c r="M26" s="21" t="s">
        <v>960</v>
      </c>
      <c r="N26" s="21" t="s">
        <v>959</v>
      </c>
      <c r="O26" s="21"/>
      <c r="P26" s="14"/>
    </row>
    <row r="27" spans="2:16" ht="19.5" customHeight="1" x14ac:dyDescent="0.25">
      <c r="B27" s="8" t="s">
        <v>82</v>
      </c>
      <c r="C27" s="8" t="s">
        <v>1083</v>
      </c>
      <c r="D27" s="18" t="str">
        <f>IF(Table5[[#This Row],[Producer Information (AW Website)2]]="","",HYPERLINK(Table5[[#This Row],[Producer Information (AW Website)2]],"Visit"))</f>
        <v>Visit</v>
      </c>
      <c r="E27" s="18" t="str">
        <f>IF(Table5[[#This Row],[View All  Wines (AW Website)4]]="","",HYPERLINK(Table5[[#This Row],[Bottleshot Download3]],"Download"))</f>
        <v>Download</v>
      </c>
      <c r="F27" s="18" t="str">
        <f>IF(Table5[[#This Row],[View All  Wines (AW Website)4]]="","",HYPERLINK(Table5[[#This Row],[View All  Wines (AW Website)4]],"Visit"))</f>
        <v>Visit</v>
      </c>
      <c r="G27" s="18" t="str">
        <f>IF(Table5[[#This Row],[Producer''s Instagram5]]="","",HYPERLINK(Table5[[#This Row],[Producer''s Instagram5]],"Visit"))</f>
        <v/>
      </c>
      <c r="H27" s="18" t="str">
        <f>IF(Table5[[#This Row],[Producer''s Website6]]="","",HYPERLINK(Table5[[#This Row],[Producer''s Website6]],"Visit"))</f>
        <v/>
      </c>
      <c r="I27" s="18" t="str">
        <f>IF(Table5[[#This Row],[Digital Assets]]="","",HYPERLINK(Table5[[#This Row],[Digital Assets]],"Download"))</f>
        <v/>
      </c>
      <c r="J27" s="21" t="s">
        <v>1084</v>
      </c>
      <c r="K27" s="21" t="s">
        <v>1085</v>
      </c>
      <c r="L27" s="21" t="s">
        <v>1086</v>
      </c>
      <c r="M27" s="21"/>
      <c r="N27" s="21"/>
      <c r="O27" s="21"/>
      <c r="P27" s="14"/>
    </row>
    <row r="28" spans="2:16" ht="19.5" customHeight="1" x14ac:dyDescent="0.25">
      <c r="B28" s="8" t="s">
        <v>82</v>
      </c>
      <c r="C28" s="8" t="s">
        <v>1087</v>
      </c>
      <c r="D28" s="18" t="str">
        <f>IF(Table5[[#This Row],[Producer Information (AW Website)2]]="","",HYPERLINK(Table5[[#This Row],[Producer Information (AW Website)2]],"Visit"))</f>
        <v>Visit</v>
      </c>
      <c r="E28" s="18" t="str">
        <f>IF(Table5[[#This Row],[View All  Wines (AW Website)4]]="","",HYPERLINK(Table5[[#This Row],[Bottleshot Download3]],"Download"))</f>
        <v>Download</v>
      </c>
      <c r="F28" s="18" t="str">
        <f>IF(Table5[[#This Row],[View All  Wines (AW Website)4]]="","",HYPERLINK(Table5[[#This Row],[View All  Wines (AW Website)4]],"Visit"))</f>
        <v>Visit</v>
      </c>
      <c r="G28" s="18" t="str">
        <f>IF(Table5[[#This Row],[Producer''s Instagram5]]="","",HYPERLINK(Table5[[#This Row],[Producer''s Instagram5]],"Visit"))</f>
        <v>Visit</v>
      </c>
      <c r="H28" s="18" t="str">
        <f>IF(Table5[[#This Row],[Producer''s Website6]]="","",HYPERLINK(Table5[[#This Row],[Producer''s Website6]],"Visit"))</f>
        <v>Visit</v>
      </c>
      <c r="I28" s="18" t="str">
        <f>IF(Table5[[#This Row],[Digital Assets]]="","",HYPERLINK(Table5[[#This Row],[Digital Assets]],"Download"))</f>
        <v/>
      </c>
      <c r="J28" s="21" t="s">
        <v>1088</v>
      </c>
      <c r="K28" s="21" t="s">
        <v>1089</v>
      </c>
      <c r="L28" s="21" t="s">
        <v>1090</v>
      </c>
      <c r="M28" s="21" t="s">
        <v>1117</v>
      </c>
      <c r="N28" s="21" t="s">
        <v>1117</v>
      </c>
      <c r="O28" s="21"/>
      <c r="P28" s="14"/>
    </row>
    <row r="29" spans="2:16" ht="19.5" customHeight="1" x14ac:dyDescent="0.25">
      <c r="B29" s="8" t="s">
        <v>82</v>
      </c>
      <c r="C29" s="8" t="s">
        <v>931</v>
      </c>
      <c r="D29" s="18" t="str">
        <f>IF(Table5[[#This Row],[Producer Information (AW Website)2]]="","",HYPERLINK(Table5[[#This Row],[Producer Information (AW Website)2]],"Visit"))</f>
        <v>Visit</v>
      </c>
      <c r="E29" s="18" t="str">
        <f>IF(Table5[[#This Row],[View All  Wines (AW Website)4]]="","",HYPERLINK(Table5[[#This Row],[Bottleshot Download3]],"Download"))</f>
        <v>Download</v>
      </c>
      <c r="F29" s="18" t="str">
        <f>IF(Table5[[#This Row],[View All  Wines (AW Website)4]]="","",HYPERLINK(Table5[[#This Row],[View All  Wines (AW Website)4]],"Visit"))</f>
        <v>Visit</v>
      </c>
      <c r="G29" s="18" t="str">
        <f>IF(Table5[[#This Row],[Producer''s Instagram5]]="","",HYPERLINK(Table5[[#This Row],[Producer''s Instagram5]],"Visit"))</f>
        <v>Visit</v>
      </c>
      <c r="H29" s="18" t="str">
        <f>IF(Table5[[#This Row],[Producer''s Website6]]="","",HYPERLINK(Table5[[#This Row],[Producer''s Website6]],"Visit"))</f>
        <v>Visit</v>
      </c>
      <c r="I29" s="18" t="str">
        <f>IF(Table5[[#This Row],[Digital Assets]]="","",HYPERLINK(Table5[[#This Row],[Digital Assets]],"Download"))</f>
        <v/>
      </c>
      <c r="J29" s="21" t="s">
        <v>932</v>
      </c>
      <c r="K29" s="21" t="s">
        <v>933</v>
      </c>
      <c r="L29" s="21" t="s">
        <v>934</v>
      </c>
      <c r="M29" s="21" t="s">
        <v>936</v>
      </c>
      <c r="N29" s="21" t="s">
        <v>935</v>
      </c>
      <c r="O29" s="21"/>
      <c r="P29" s="14"/>
    </row>
    <row r="30" spans="2:16" ht="19.5" customHeight="1" x14ac:dyDescent="0.25">
      <c r="B30" s="22" t="s">
        <v>82</v>
      </c>
      <c r="C30" s="22" t="s">
        <v>1028</v>
      </c>
      <c r="D30" s="23" t="str">
        <f>IF(Table5[[#This Row],[Producer Information (AW Website)2]]="","",HYPERLINK(Table5[[#This Row],[Producer Information (AW Website)2]],"Visit"))</f>
        <v>Visit</v>
      </c>
      <c r="E30" s="23" t="str">
        <f>IF(Table5[[#This Row],[View All  Wines (AW Website)4]]="","",HYPERLINK(Table5[[#This Row],[Bottleshot Download3]],"Download"))</f>
        <v>Download</v>
      </c>
      <c r="F30" s="23" t="str">
        <f>IF(Table5[[#This Row],[View All  Wines (AW Website)4]]="","",HYPERLINK(Table5[[#This Row],[View All  Wines (AW Website)4]],"Visit"))</f>
        <v>Visit</v>
      </c>
      <c r="G30" s="23" t="str">
        <f>IF(Table5[[#This Row],[Producer''s Instagram5]]="","",HYPERLINK(Table5[[#This Row],[Producer''s Instagram5]],"Visit"))</f>
        <v/>
      </c>
      <c r="H30" s="23" t="str">
        <f>IF(Table5[[#This Row],[Producer''s Website6]]="","",HYPERLINK(Table5[[#This Row],[Producer''s Website6]],"Visit"))</f>
        <v>Visit</v>
      </c>
      <c r="I30" s="23" t="str">
        <f>IF(Table5[[#This Row],[Digital Assets]]="","",HYPERLINK(Table5[[#This Row],[Digital Assets]],"Download"))</f>
        <v/>
      </c>
      <c r="J30" s="21" t="s">
        <v>1029</v>
      </c>
      <c r="K30" s="21" t="s">
        <v>1030</v>
      </c>
      <c r="L30" s="21" t="s">
        <v>1031</v>
      </c>
      <c r="M30" s="21"/>
      <c r="N30" s="21" t="s">
        <v>1040</v>
      </c>
      <c r="O30" s="21"/>
      <c r="P30" s="14"/>
    </row>
    <row r="31" spans="2:16" ht="19.5" customHeight="1" x14ac:dyDescent="0.25">
      <c r="B31" s="22" t="s">
        <v>82</v>
      </c>
      <c r="C31" s="22" t="s">
        <v>1032</v>
      </c>
      <c r="D31" s="23" t="str">
        <f>IF(Table5[[#This Row],[Producer Information (AW Website)2]]="","",HYPERLINK(Table5[[#This Row],[Producer Information (AW Website)2]],"Visit"))</f>
        <v>Visit</v>
      </c>
      <c r="E31" s="23" t="str">
        <f>IF(Table5[[#This Row],[View All  Wines (AW Website)4]]="","",HYPERLINK(Table5[[#This Row],[Bottleshot Download3]],"Download"))</f>
        <v>Download</v>
      </c>
      <c r="F31" s="23" t="str">
        <f>IF(Table5[[#This Row],[View All  Wines (AW Website)4]]="","",HYPERLINK(Table5[[#This Row],[View All  Wines (AW Website)4]],"Visit"))</f>
        <v>Visit</v>
      </c>
      <c r="G31" s="23" t="str">
        <f>IF(Table5[[#This Row],[Producer''s Instagram5]]="","",HYPERLINK(Table5[[#This Row],[Producer''s Instagram5]],"Visit"))</f>
        <v>Visit</v>
      </c>
      <c r="H31" s="23" t="str">
        <f>IF(Table5[[#This Row],[Producer''s Website6]]="","",HYPERLINK(Table5[[#This Row],[Producer''s Website6]],"Visit"))</f>
        <v>Visit</v>
      </c>
      <c r="I31" s="23" t="str">
        <f>IF(Table5[[#This Row],[Digital Assets]]="","",HYPERLINK(Table5[[#This Row],[Digital Assets]],"Download"))</f>
        <v/>
      </c>
      <c r="J31" s="21" t="s">
        <v>1033</v>
      </c>
      <c r="K31" s="21" t="s">
        <v>1034</v>
      </c>
      <c r="L31" s="21" t="s">
        <v>1035</v>
      </c>
      <c r="M31" s="21" t="s">
        <v>1036</v>
      </c>
      <c r="N31" s="21" t="s">
        <v>1041</v>
      </c>
      <c r="O31" s="21"/>
      <c r="P31" s="14"/>
    </row>
    <row r="32" spans="2:16" ht="19.5" customHeight="1" x14ac:dyDescent="0.25">
      <c r="B32" s="22" t="s">
        <v>82</v>
      </c>
      <c r="C32" s="8" t="s">
        <v>1091</v>
      </c>
      <c r="D32" s="23" t="str">
        <f>IF(Table5[[#This Row],[Producer Information (AW Website)2]]="","",HYPERLINK(Table5[[#This Row],[Producer Information (AW Website)2]],"Visit"))</f>
        <v>Visit</v>
      </c>
      <c r="E32" s="23" t="str">
        <f>IF(Table5[[#This Row],[View All  Wines (AW Website)4]]="","",HYPERLINK(Table5[[#This Row],[Bottleshot Download3]],"Download"))</f>
        <v>Download</v>
      </c>
      <c r="F32" s="23" t="str">
        <f>IF(Table5[[#This Row],[View All  Wines (AW Website)4]]="","",HYPERLINK(Table5[[#This Row],[View All  Wines (AW Website)4]],"Visit"))</f>
        <v>Visit</v>
      </c>
      <c r="G32" s="23" t="str">
        <f>IF(Table5[[#This Row],[Producer''s Instagram5]]="","",HYPERLINK(Table5[[#This Row],[Producer''s Instagram5]],"Visit"))</f>
        <v/>
      </c>
      <c r="H32" s="23" t="str">
        <f>IF(Table5[[#This Row],[Producer''s Website6]]="","",HYPERLINK(Table5[[#This Row],[Producer''s Website6]],"Visit"))</f>
        <v/>
      </c>
      <c r="I32" s="23" t="str">
        <f>IF(Table5[[#This Row],[Digital Assets]]="","",HYPERLINK(Table5[[#This Row],[Digital Assets]],"Download"))</f>
        <v/>
      </c>
      <c r="J32" s="21" t="s">
        <v>1097</v>
      </c>
      <c r="K32" s="21" t="s">
        <v>1099</v>
      </c>
      <c r="L32" s="21" t="s">
        <v>1098</v>
      </c>
      <c r="M32" s="21"/>
      <c r="N32" s="21"/>
      <c r="O32" s="21"/>
      <c r="P32" s="14"/>
    </row>
    <row r="33" spans="2:16" ht="19.5" customHeight="1" x14ac:dyDescent="0.25">
      <c r="B33" s="22" t="s">
        <v>82</v>
      </c>
      <c r="C33" s="8" t="s">
        <v>1092</v>
      </c>
      <c r="D33" s="23" t="str">
        <f>IF(Table5[[#This Row],[Producer Information (AW Website)2]]="","",HYPERLINK(Table5[[#This Row],[Producer Information (AW Website)2]],"Visit"))</f>
        <v>Visit</v>
      </c>
      <c r="E33" s="23" t="str">
        <f>IF(Table5[[#This Row],[View All  Wines (AW Website)4]]="","",HYPERLINK(Table5[[#This Row],[Bottleshot Download3]],"Download"))</f>
        <v>Download</v>
      </c>
      <c r="F33" s="23" t="str">
        <f>IF(Table5[[#This Row],[View All  Wines (AW Website)4]]="","",HYPERLINK(Table5[[#This Row],[View All  Wines (AW Website)4]],"Visit"))</f>
        <v>Visit</v>
      </c>
      <c r="G33" s="23" t="str">
        <f>IF(Table5[[#This Row],[Producer''s Instagram5]]="","",HYPERLINK(Table5[[#This Row],[Producer''s Instagram5]],"Visit"))</f>
        <v>Visit</v>
      </c>
      <c r="H33" s="23" t="str">
        <f>IF(Table5[[#This Row],[Producer''s Website6]]="","",HYPERLINK(Table5[[#This Row],[Producer''s Website6]],"Visit"))</f>
        <v>Visit</v>
      </c>
      <c r="I33" s="23" t="str">
        <f>IF(Table5[[#This Row],[Digital Assets]]="","",HYPERLINK(Table5[[#This Row],[Digital Assets]],"Download"))</f>
        <v/>
      </c>
      <c r="J33" s="21" t="s">
        <v>1100</v>
      </c>
      <c r="K33" s="21" t="s">
        <v>1102</v>
      </c>
      <c r="L33" s="21" t="s">
        <v>1101</v>
      </c>
      <c r="M33" s="21" t="s">
        <v>1119</v>
      </c>
      <c r="N33" s="21" t="s">
        <v>1118</v>
      </c>
      <c r="O33" s="21"/>
      <c r="P33" s="14"/>
    </row>
    <row r="34" spans="2:16" ht="19.5" customHeight="1" x14ac:dyDescent="0.25">
      <c r="B34" s="22" t="s">
        <v>82</v>
      </c>
      <c r="C34" s="22" t="s">
        <v>1027</v>
      </c>
      <c r="D34" s="23" t="str">
        <f>IF(Table5[[#This Row],[Producer Information (AW Website)2]]="","",HYPERLINK(Table5[[#This Row],[Producer Information (AW Website)2]],"Visit"))</f>
        <v>Visit</v>
      </c>
      <c r="E34" s="23" t="str">
        <f>IF(Table5[[#This Row],[View All  Wines (AW Website)4]]="","",HYPERLINK(Table5[[#This Row],[Bottleshot Download3]],"Download"))</f>
        <v>Download</v>
      </c>
      <c r="F34" s="23" t="str">
        <f>IF(Table5[[#This Row],[View All  Wines (AW Website)4]]="","",HYPERLINK(Table5[[#This Row],[View All  Wines (AW Website)4]],"Visit"))</f>
        <v>Visit</v>
      </c>
      <c r="G34" s="23" t="str">
        <f>IF(Table5[[#This Row],[Producer''s Instagram5]]="","",HYPERLINK(Table5[[#This Row],[Producer''s Instagram5]],"Visit"))</f>
        <v>Visit</v>
      </c>
      <c r="H34" s="23" t="str">
        <f>IF(Table5[[#This Row],[Producer''s Website6]]="","",HYPERLINK(Table5[[#This Row],[Producer''s Website6]],"Visit"))</f>
        <v>Visit</v>
      </c>
      <c r="I34" s="23" t="str">
        <f>IF(Table5[[#This Row],[Digital Assets]]="","",HYPERLINK(Table5[[#This Row],[Digital Assets]],"Download"))</f>
        <v/>
      </c>
      <c r="J34" s="21" t="s">
        <v>1105</v>
      </c>
      <c r="K34" s="21" t="s">
        <v>1037</v>
      </c>
      <c r="L34" s="21" t="s">
        <v>1038</v>
      </c>
      <c r="M34" s="21" t="s">
        <v>1039</v>
      </c>
      <c r="N34" s="21" t="s">
        <v>1042</v>
      </c>
      <c r="O34" s="21"/>
      <c r="P34" s="14"/>
    </row>
    <row r="35" spans="2:16" ht="19.5" customHeight="1" x14ac:dyDescent="0.25">
      <c r="B35" s="22" t="s">
        <v>82</v>
      </c>
      <c r="C35" s="8" t="s">
        <v>1093</v>
      </c>
      <c r="D35" s="23" t="str">
        <f>IF(Table5[[#This Row],[Producer Information (AW Website)2]]="","",HYPERLINK(Table5[[#This Row],[Producer Information (AW Website)2]],"Visit"))</f>
        <v>Visit</v>
      </c>
      <c r="E35" s="23" t="str">
        <f>IF(Table5[[#This Row],[View All  Wines (AW Website)4]]="","",HYPERLINK(Table5[[#This Row],[Bottleshot Download3]],"Download"))</f>
        <v>Download</v>
      </c>
      <c r="F35" s="23" t="str">
        <f>IF(Table5[[#This Row],[View All  Wines (AW Website)4]]="","",HYPERLINK(Table5[[#This Row],[View All  Wines (AW Website)4]],"Visit"))</f>
        <v>Visit</v>
      </c>
      <c r="G35" s="23" t="str">
        <f>IF(Table5[[#This Row],[Producer''s Instagram5]]="","",HYPERLINK(Table5[[#This Row],[Producer''s Instagram5]],"Visit"))</f>
        <v/>
      </c>
      <c r="H35" s="23" t="str">
        <f>IF(Table5[[#This Row],[Producer''s Website6]]="","",HYPERLINK(Table5[[#This Row],[Producer''s Website6]],"Visit"))</f>
        <v/>
      </c>
      <c r="I35" s="23" t="str">
        <f>IF(Table5[[#This Row],[Digital Assets]]="","",HYPERLINK(Table5[[#This Row],[Digital Assets]],"Download"))</f>
        <v/>
      </c>
      <c r="J35" s="21" t="s">
        <v>1106</v>
      </c>
      <c r="K35" s="21" t="s">
        <v>1104</v>
      </c>
      <c r="L35" s="21" t="s">
        <v>1103</v>
      </c>
      <c r="M35" s="21"/>
      <c r="N35" s="21"/>
      <c r="O35" s="21"/>
      <c r="P35" s="14"/>
    </row>
    <row r="36" spans="2:16" ht="19.5" customHeight="1" x14ac:dyDescent="0.25">
      <c r="B36" s="8" t="s">
        <v>82</v>
      </c>
      <c r="C36" s="8" t="s">
        <v>129</v>
      </c>
      <c r="D36" s="18" t="str">
        <f>IF(Table5[[#This Row],[Producer Information (AW Website)2]]="","",HYPERLINK(Table5[[#This Row],[Producer Information (AW Website)2]],"Visit"))</f>
        <v>Visit</v>
      </c>
      <c r="E36" s="18" t="str">
        <f>IF(Table5[[#This Row],[View All  Wines (AW Website)4]]="","",HYPERLINK(Table5[[#This Row],[Bottleshot Download3]],"Download"))</f>
        <v>Download</v>
      </c>
      <c r="F36" s="18" t="str">
        <f>IF(Table5[[#This Row],[View All  Wines (AW Website)4]]="","",HYPERLINK(Table5[[#This Row],[View All  Wines (AW Website)4]],"Visit"))</f>
        <v>Visit</v>
      </c>
      <c r="G36" s="18" t="str">
        <f>IF(Table5[[#This Row],[Producer''s Instagram5]]="","",HYPERLINK(Table5[[#This Row],[Producer''s Instagram5]],"Visit"))</f>
        <v>Visit</v>
      </c>
      <c r="H36" s="18" t="str">
        <f>IF(Table5[[#This Row],[Producer''s Website6]]="","",HYPERLINK(Table5[[#This Row],[Producer''s Website6]],"Visit"))</f>
        <v>Visit</v>
      </c>
      <c r="I36" s="18" t="str">
        <f>IF(Table5[[#This Row],[Digital Assets]]="","",HYPERLINK(Table5[[#This Row],[Digital Assets]],"Download"))</f>
        <v/>
      </c>
      <c r="J36" s="20" t="s">
        <v>357</v>
      </c>
      <c r="K36" s="20" t="s">
        <v>358</v>
      </c>
      <c r="L36" s="20" t="s">
        <v>359</v>
      </c>
      <c r="M36" s="20" t="s">
        <v>663</v>
      </c>
      <c r="N36" s="20" t="s">
        <v>840</v>
      </c>
      <c r="O36" s="20"/>
      <c r="P36" s="14"/>
    </row>
    <row r="37" spans="2:16" ht="19.5" customHeight="1" x14ac:dyDescent="0.25">
      <c r="B37" s="8" t="s">
        <v>82</v>
      </c>
      <c r="C37" s="8" t="s">
        <v>148</v>
      </c>
      <c r="D37" s="18" t="str">
        <f>IF(Table5[[#This Row],[Producer Information (AW Website)2]]="","",HYPERLINK(Table5[[#This Row],[Producer Information (AW Website)2]],"Visit"))</f>
        <v>Visit</v>
      </c>
      <c r="E37" s="18" t="str">
        <f>IF(Table5[[#This Row],[View All  Wines (AW Website)4]]="","",HYPERLINK(Table5[[#This Row],[Bottleshot Download3]],"Download"))</f>
        <v>Download</v>
      </c>
      <c r="F37" s="18" t="str">
        <f>IF(Table5[[#This Row],[View All  Wines (AW Website)4]]="","",HYPERLINK(Table5[[#This Row],[View All  Wines (AW Website)4]],"Visit"))</f>
        <v>Visit</v>
      </c>
      <c r="G37" s="18" t="str">
        <f>IF(Table5[[#This Row],[Producer''s Instagram5]]="","",HYPERLINK(Table5[[#This Row],[Producer''s Instagram5]],"Visit"))</f>
        <v/>
      </c>
      <c r="H37" s="18" t="str">
        <f>IF(Table5[[#This Row],[Producer''s Website6]]="","",HYPERLINK(Table5[[#This Row],[Producer''s Website6]],"Visit"))</f>
        <v>Visit</v>
      </c>
      <c r="I37" s="18" t="str">
        <f>IF(Table5[[#This Row],[Digital Assets]]="","",HYPERLINK(Table5[[#This Row],[Digital Assets]],"Download"))</f>
        <v/>
      </c>
      <c r="J37" s="20" t="s">
        <v>360</v>
      </c>
      <c r="K37" s="20" t="s">
        <v>361</v>
      </c>
      <c r="L37" s="20" t="s">
        <v>362</v>
      </c>
      <c r="M37" s="20" t="s">
        <v>898</v>
      </c>
      <c r="N37" s="20" t="s">
        <v>841</v>
      </c>
      <c r="O37" s="20"/>
      <c r="P37" s="14"/>
    </row>
    <row r="38" spans="2:16" ht="19.5" customHeight="1" x14ac:dyDescent="0.25">
      <c r="B38" s="8" t="s">
        <v>82</v>
      </c>
      <c r="C38" s="8" t="s">
        <v>217</v>
      </c>
      <c r="D38" s="18" t="str">
        <f>IF(Table5[[#This Row],[Producer Information (AW Website)2]]="","",HYPERLINK(Table5[[#This Row],[Producer Information (AW Website)2]],"Visit"))</f>
        <v>Visit</v>
      </c>
      <c r="E38" s="18" t="str">
        <f>IF(Table5[[#This Row],[View All  Wines (AW Website)4]]="","",HYPERLINK(Table5[[#This Row],[Bottleshot Download3]],"Download"))</f>
        <v>Download</v>
      </c>
      <c r="F38" s="18" t="str">
        <f>IF(Table5[[#This Row],[View All  Wines (AW Website)4]]="","",HYPERLINK(Table5[[#This Row],[View All  Wines (AW Website)4]],"Visit"))</f>
        <v>Visit</v>
      </c>
      <c r="G38" s="18" t="str">
        <f>IF(Table5[[#This Row],[Producer''s Instagram5]]="","",HYPERLINK(Table5[[#This Row],[Producer''s Instagram5]],"Visit"))</f>
        <v/>
      </c>
      <c r="H38" s="18" t="str">
        <f>IF(Table5[[#This Row],[Producer''s Website6]]="","",HYPERLINK(Table5[[#This Row],[Producer''s Website6]],"Visit"))</f>
        <v>Visit</v>
      </c>
      <c r="I38" s="18" t="str">
        <f>IF(Table5[[#This Row],[Digital Assets]]="","",HYPERLINK(Table5[[#This Row],[Digital Assets]],"Download"))</f>
        <v/>
      </c>
      <c r="J38" s="20" t="s">
        <v>363</v>
      </c>
      <c r="K38" s="20" t="s">
        <v>364</v>
      </c>
      <c r="L38" s="20" t="s">
        <v>365</v>
      </c>
      <c r="M38" s="20" t="s">
        <v>898</v>
      </c>
      <c r="N38" s="20" t="s">
        <v>842</v>
      </c>
      <c r="O38" s="20"/>
      <c r="P38" s="14"/>
    </row>
    <row r="39" spans="2:16" ht="19.5" customHeight="1" x14ac:dyDescent="0.25">
      <c r="B39" s="8" t="s">
        <v>82</v>
      </c>
      <c r="C39" s="8" t="s">
        <v>161</v>
      </c>
      <c r="D39" s="18" t="str">
        <f>IF(Table5[[#This Row],[Producer Information (AW Website)2]]="","",HYPERLINK(Table5[[#This Row],[Producer Information (AW Website)2]],"Visit"))</f>
        <v>Visit</v>
      </c>
      <c r="E39" s="18" t="str">
        <f>IF(Table5[[#This Row],[View All  Wines (AW Website)4]]="","",HYPERLINK(Table5[[#This Row],[Bottleshot Download3]],"Download"))</f>
        <v>Download</v>
      </c>
      <c r="F39" s="18" t="str">
        <f>IF(Table5[[#This Row],[View All  Wines (AW Website)4]]="","",HYPERLINK(Table5[[#This Row],[View All  Wines (AW Website)4]],"Visit"))</f>
        <v>Visit</v>
      </c>
      <c r="G39" s="18" t="str">
        <f>IF(Table5[[#This Row],[Producer''s Instagram5]]="","",HYPERLINK(Table5[[#This Row],[Producer''s Instagram5]],"Visit"))</f>
        <v/>
      </c>
      <c r="H39" s="18" t="str">
        <f>IF(Table5[[#This Row],[Producer''s Website6]]="","",HYPERLINK(Table5[[#This Row],[Producer''s Website6]],"Visit"))</f>
        <v>Visit</v>
      </c>
      <c r="I39" s="18" t="str">
        <f>IF(Table5[[#This Row],[Digital Assets]]="","",HYPERLINK(Table5[[#This Row],[Digital Assets]],"Download"))</f>
        <v/>
      </c>
      <c r="J39" s="20" t="s">
        <v>366</v>
      </c>
      <c r="K39" s="20" t="s">
        <v>367</v>
      </c>
      <c r="L39" s="20" t="s">
        <v>368</v>
      </c>
      <c r="M39" s="20" t="s">
        <v>898</v>
      </c>
      <c r="N39" s="20" t="s">
        <v>843</v>
      </c>
      <c r="O39" s="20"/>
      <c r="P39" s="14"/>
    </row>
    <row r="40" spans="2:16" ht="19.5" customHeight="1" x14ac:dyDescent="0.25">
      <c r="B40" s="8" t="s">
        <v>82</v>
      </c>
      <c r="C40" s="8" t="s">
        <v>949</v>
      </c>
      <c r="D40" s="18" t="str">
        <f>IF(Table5[[#This Row],[Producer Information (AW Website)2]]="","",HYPERLINK(Table5[[#This Row],[Producer Information (AW Website)2]],"Visit"))</f>
        <v>Visit</v>
      </c>
      <c r="E40" s="18" t="str">
        <f>IF(Table5[[#This Row],[View All  Wines (AW Website)4]]="","",HYPERLINK(Table5[[#This Row],[Bottleshot Download3]],"Download"))</f>
        <v>Download</v>
      </c>
      <c r="F40" s="18" t="str">
        <f>IF(Table5[[#This Row],[View All  Wines (AW Website)4]]="","",HYPERLINK(Table5[[#This Row],[View All  Wines (AW Website)4]],"Visit"))</f>
        <v>Visit</v>
      </c>
      <c r="G40" s="18" t="str">
        <f>IF(Table5[[#This Row],[Producer''s Instagram5]]="","",HYPERLINK(Table5[[#This Row],[Producer''s Instagram5]],"Visit"))</f>
        <v>Visit</v>
      </c>
      <c r="H40" s="18" t="str">
        <f>IF(Table5[[#This Row],[Producer''s Website6]]="","",HYPERLINK(Table5[[#This Row],[Producer''s Website6]],"Visit"))</f>
        <v>Visit</v>
      </c>
      <c r="I40" s="18" t="str">
        <f>IF(Table5[[#This Row],[Digital Assets]]="","",HYPERLINK(Table5[[#This Row],[Digital Assets]],"Download"))</f>
        <v/>
      </c>
      <c r="J40" s="21" t="s">
        <v>954</v>
      </c>
      <c r="K40" s="21" t="s">
        <v>953</v>
      </c>
      <c r="L40" s="21" t="s">
        <v>952</v>
      </c>
      <c r="M40" s="21" t="s">
        <v>950</v>
      </c>
      <c r="N40" s="21" t="s">
        <v>951</v>
      </c>
      <c r="O40" s="21"/>
      <c r="P40" s="14"/>
    </row>
    <row r="41" spans="2:16" ht="19.5" customHeight="1" x14ac:dyDescent="0.25">
      <c r="B41" s="28" t="s">
        <v>82</v>
      </c>
      <c r="C41" s="28" t="s">
        <v>1195</v>
      </c>
      <c r="D41" s="29" t="str">
        <f>IF(Table5[[#This Row],[Producer Information (AW Website)2]]="","",HYPERLINK(Table5[[#This Row],[Producer Information (AW Website)2]],"Visit"))</f>
        <v>Visit</v>
      </c>
      <c r="E41" s="29" t="str">
        <f>IF(Table5[[#This Row],[View All  Wines (AW Website)4]]="","",HYPERLINK(Table5[[#This Row],[Bottleshot Download3]],"Download"))</f>
        <v>Download</v>
      </c>
      <c r="F41" s="29" t="str">
        <f>IF(Table5[[#This Row],[View All  Wines (AW Website)4]]="","",HYPERLINK(Table5[[#This Row],[View All  Wines (AW Website)4]],"Visit"))</f>
        <v>Visit</v>
      </c>
      <c r="G41" s="29" t="str">
        <f>IF(Table5[[#This Row],[Producer''s Instagram5]]="","",HYPERLINK(Table5[[#This Row],[Producer''s Instagram5]],"Visit"))</f>
        <v>Visit</v>
      </c>
      <c r="H41" s="29" t="str">
        <f>IF(Table5[[#This Row],[Producer''s Website6]]="","",HYPERLINK(Table5[[#This Row],[Producer''s Website6]],"Visit"))</f>
        <v>Visit</v>
      </c>
      <c r="I41" s="29" t="str">
        <f>IF(Table5[[#This Row],[Digital Assets]]="","",HYPERLINK(Table5[[#This Row],[Digital Assets]],"Download"))</f>
        <v/>
      </c>
      <c r="J41" s="21" t="s">
        <v>1196</v>
      </c>
      <c r="K41" s="21" t="s">
        <v>1197</v>
      </c>
      <c r="L41" s="21" t="s">
        <v>1198</v>
      </c>
      <c r="M41" s="21" t="s">
        <v>1199</v>
      </c>
      <c r="N41" s="21" t="s">
        <v>1200</v>
      </c>
      <c r="O41" s="21"/>
      <c r="P41" s="14"/>
    </row>
    <row r="42" spans="2:16" ht="19.5" customHeight="1" x14ac:dyDescent="0.25">
      <c r="B42" s="8" t="s">
        <v>82</v>
      </c>
      <c r="C42" s="8" t="s">
        <v>140</v>
      </c>
      <c r="D42" s="18" t="str">
        <f>IF(Table5[[#This Row],[Producer Information (AW Website)2]]="","",HYPERLINK(Table5[[#This Row],[Producer Information (AW Website)2]],"Visit"))</f>
        <v>Visit</v>
      </c>
      <c r="E42" s="18" t="str">
        <f>IF(Table5[[#This Row],[View All  Wines (AW Website)4]]="","",HYPERLINK(Table5[[#This Row],[Bottleshot Download3]],"Download"))</f>
        <v>Download</v>
      </c>
      <c r="F42" s="18" t="str">
        <f>IF(Table5[[#This Row],[View All  Wines (AW Website)4]]="","",HYPERLINK(Table5[[#This Row],[View All  Wines (AW Website)4]],"Visit"))</f>
        <v>Visit</v>
      </c>
      <c r="G42" s="18" t="str">
        <f>IF(Table5[[#This Row],[Producer''s Instagram5]]="","",HYPERLINK(Table5[[#This Row],[Producer''s Instagram5]],"Visit"))</f>
        <v>Visit</v>
      </c>
      <c r="H42" s="18" t="str">
        <f>IF(Table5[[#This Row],[Producer''s Website6]]="","",HYPERLINK(Table5[[#This Row],[Producer''s Website6]],"Visit"))</f>
        <v>Visit</v>
      </c>
      <c r="I42" s="18" t="str">
        <f>IF(Table5[[#This Row],[Digital Assets]]="","",HYPERLINK(Table5[[#This Row],[Digital Assets]],"Download"))</f>
        <v/>
      </c>
      <c r="J42" s="20" t="s">
        <v>369</v>
      </c>
      <c r="K42" s="20" t="s">
        <v>370</v>
      </c>
      <c r="L42" s="20" t="s">
        <v>371</v>
      </c>
      <c r="M42" s="20" t="s">
        <v>671</v>
      </c>
      <c r="N42" s="20" t="s">
        <v>844</v>
      </c>
      <c r="O42" s="20"/>
      <c r="P42" s="14"/>
    </row>
    <row r="43" spans="2:16" ht="19.5" customHeight="1" x14ac:dyDescent="0.25">
      <c r="B43" s="8" t="s">
        <v>82</v>
      </c>
      <c r="C43" s="8" t="s">
        <v>195</v>
      </c>
      <c r="D43" s="18" t="str">
        <f>IF(Table5[[#This Row],[Producer Information (AW Website)2]]="","",HYPERLINK(Table5[[#This Row],[Producer Information (AW Website)2]],"Visit"))</f>
        <v>Visit</v>
      </c>
      <c r="E43" s="18" t="str">
        <f>IF(Table5[[#This Row],[View All  Wines (AW Website)4]]="","",HYPERLINK(Table5[[#This Row],[Bottleshot Download3]],"Download"))</f>
        <v>Download</v>
      </c>
      <c r="F43" s="18" t="str">
        <f>IF(Table5[[#This Row],[View All  Wines (AW Website)4]]="","",HYPERLINK(Table5[[#This Row],[View All  Wines (AW Website)4]],"Visit"))</f>
        <v>Visit</v>
      </c>
      <c r="G43" s="18" t="str">
        <f>IF(Table5[[#This Row],[Producer''s Instagram5]]="","",HYPERLINK(Table5[[#This Row],[Producer''s Instagram5]],"Visit"))</f>
        <v/>
      </c>
      <c r="H43" s="18" t="str">
        <f>IF(Table5[[#This Row],[Producer''s Website6]]="","",HYPERLINK(Table5[[#This Row],[Producer''s Website6]],"Visit"))</f>
        <v/>
      </c>
      <c r="I43" s="18" t="str">
        <f>IF(Table5[[#This Row],[Digital Assets]]="","",HYPERLINK(Table5[[#This Row],[Digital Assets]],"Download"))</f>
        <v/>
      </c>
      <c r="J43" s="20" t="s">
        <v>922</v>
      </c>
      <c r="K43" s="20" t="s">
        <v>372</v>
      </c>
      <c r="L43" s="20" t="s">
        <v>373</v>
      </c>
      <c r="M43" s="20"/>
      <c r="N43" s="20"/>
      <c r="O43" s="20"/>
      <c r="P43" s="14"/>
    </row>
    <row r="44" spans="2:16" ht="19.5" customHeight="1" x14ac:dyDescent="0.25">
      <c r="B44" s="8" t="s">
        <v>82</v>
      </c>
      <c r="C44" s="8" t="s">
        <v>152</v>
      </c>
      <c r="D44" s="18" t="str">
        <f>IF(Table5[[#This Row],[Producer Information (AW Website)2]]="","",HYPERLINK(Table5[[#This Row],[Producer Information (AW Website)2]],"Visit"))</f>
        <v>Visit</v>
      </c>
      <c r="E44" s="18" t="str">
        <f>IF(Table5[[#This Row],[View All  Wines (AW Website)4]]="","",HYPERLINK(Table5[[#This Row],[Bottleshot Download3]],"Download"))</f>
        <v>Download</v>
      </c>
      <c r="F44" s="18" t="str">
        <f>IF(Table5[[#This Row],[View All  Wines (AW Website)4]]="","",HYPERLINK(Table5[[#This Row],[View All  Wines (AW Website)4]],"Visit"))</f>
        <v>Visit</v>
      </c>
      <c r="G44" s="18" t="str">
        <f>IF(Table5[[#This Row],[Producer''s Instagram5]]="","",HYPERLINK(Table5[[#This Row],[Producer''s Instagram5]],"Visit"))</f>
        <v/>
      </c>
      <c r="H44" s="18" t="str">
        <f>IF(Table5[[#This Row],[Producer''s Website6]]="","",HYPERLINK(Table5[[#This Row],[Producer''s Website6]],"Visit"))</f>
        <v>Visit</v>
      </c>
      <c r="I44" s="18" t="str">
        <f>IF(Table5[[#This Row],[Digital Assets]]="","",HYPERLINK(Table5[[#This Row],[Digital Assets]],"Download"))</f>
        <v/>
      </c>
      <c r="J44" s="20" t="s">
        <v>374</v>
      </c>
      <c r="K44" s="20" t="s">
        <v>375</v>
      </c>
      <c r="L44" s="20" t="s">
        <v>376</v>
      </c>
      <c r="M44" s="20" t="s">
        <v>898</v>
      </c>
      <c r="N44" s="20" t="s">
        <v>845</v>
      </c>
      <c r="O44" s="20"/>
      <c r="P44" s="14"/>
    </row>
    <row r="45" spans="2:16" ht="19.5" customHeight="1" x14ac:dyDescent="0.25">
      <c r="B45" s="8" t="s">
        <v>82</v>
      </c>
      <c r="C45" s="8" t="s">
        <v>139</v>
      </c>
      <c r="D45" s="18" t="str">
        <f>IF(Table5[[#This Row],[Producer Information (AW Website)2]]="","",HYPERLINK(Table5[[#This Row],[Producer Information (AW Website)2]],"Visit"))</f>
        <v>Visit</v>
      </c>
      <c r="E45" s="18" t="str">
        <f>IF(Table5[[#This Row],[View All  Wines (AW Website)4]]="","",HYPERLINK(Table5[[#This Row],[Bottleshot Download3]],"Download"))</f>
        <v>Download</v>
      </c>
      <c r="F45" s="18" t="str">
        <f>IF(Table5[[#This Row],[View All  Wines (AW Website)4]]="","",HYPERLINK(Table5[[#This Row],[View All  Wines (AW Website)4]],"Visit"))</f>
        <v>Visit</v>
      </c>
      <c r="G45" s="18" t="str">
        <f>IF(Table5[[#This Row],[Producer''s Instagram5]]="","",HYPERLINK(Table5[[#This Row],[Producer''s Instagram5]],"Visit"))</f>
        <v>Visit</v>
      </c>
      <c r="H45" s="18" t="str">
        <f>IF(Table5[[#This Row],[Producer''s Website6]]="","",HYPERLINK(Table5[[#This Row],[Producer''s Website6]],"Visit"))</f>
        <v/>
      </c>
      <c r="I45" s="18" t="str">
        <f>IF(Table5[[#This Row],[Digital Assets]]="","",HYPERLINK(Table5[[#This Row],[Digital Assets]],"Download"))</f>
        <v/>
      </c>
      <c r="J45" s="20" t="s">
        <v>377</v>
      </c>
      <c r="K45" s="20" t="s">
        <v>378</v>
      </c>
      <c r="L45" s="20" t="s">
        <v>379</v>
      </c>
      <c r="M45" s="20" t="s">
        <v>674</v>
      </c>
      <c r="N45" s="20"/>
      <c r="O45" s="20"/>
      <c r="P45" s="14"/>
    </row>
    <row r="46" spans="2:16" ht="19.5" customHeight="1" x14ac:dyDescent="0.25">
      <c r="B46" s="8" t="s">
        <v>82</v>
      </c>
      <c r="C46" s="8" t="s">
        <v>176</v>
      </c>
      <c r="D46" s="18" t="str">
        <f>IF(Table5[[#This Row],[Producer Information (AW Website)2]]="","",HYPERLINK(Table5[[#This Row],[Producer Information (AW Website)2]],"Visit"))</f>
        <v>Visit</v>
      </c>
      <c r="E46" s="18" t="str">
        <f>IF(Table5[[#This Row],[View All  Wines (AW Website)4]]="","",HYPERLINK(Table5[[#This Row],[Bottleshot Download3]],"Download"))</f>
        <v>Download</v>
      </c>
      <c r="F46" s="18" t="str">
        <f>IF(Table5[[#This Row],[View All  Wines (AW Website)4]]="","",HYPERLINK(Table5[[#This Row],[View All  Wines (AW Website)4]],"Visit"))</f>
        <v>Visit</v>
      </c>
      <c r="G46" s="18" t="str">
        <f>IF(Table5[[#This Row],[Producer''s Instagram5]]="","",HYPERLINK(Table5[[#This Row],[Producer''s Instagram5]],"Visit"))</f>
        <v>Visit</v>
      </c>
      <c r="H46" s="18" t="str">
        <f>IF(Table5[[#This Row],[Producer''s Website6]]="","",HYPERLINK(Table5[[#This Row],[Producer''s Website6]],"Visit"))</f>
        <v>Visit</v>
      </c>
      <c r="I46" s="18" t="str">
        <f>IF(Table5[[#This Row],[Digital Assets]]="","",HYPERLINK(Table5[[#This Row],[Digital Assets]],"Download"))</f>
        <v/>
      </c>
      <c r="J46" s="20" t="s">
        <v>380</v>
      </c>
      <c r="K46" s="20" t="s">
        <v>381</v>
      </c>
      <c r="L46" s="20" t="s">
        <v>382</v>
      </c>
      <c r="M46" s="20" t="s">
        <v>675</v>
      </c>
      <c r="N46" s="20" t="s">
        <v>846</v>
      </c>
      <c r="O46" s="20"/>
      <c r="P46" s="14"/>
    </row>
    <row r="47" spans="2:16" ht="19.5" customHeight="1" x14ac:dyDescent="0.25">
      <c r="B47" s="8" t="s">
        <v>82</v>
      </c>
      <c r="C47" s="8" t="s">
        <v>207</v>
      </c>
      <c r="D47" s="18" t="str">
        <f>IF(Table5[[#This Row],[Producer Information (AW Website)2]]="","",HYPERLINK(Table5[[#This Row],[Producer Information (AW Website)2]],"Visit"))</f>
        <v>Visit</v>
      </c>
      <c r="E47" s="18" t="str">
        <f>IF(Table5[[#This Row],[View All  Wines (AW Website)4]]="","",HYPERLINK(Table5[[#This Row],[Bottleshot Download3]],"Download"))</f>
        <v>Download</v>
      </c>
      <c r="F47" s="18" t="str">
        <f>IF(Table5[[#This Row],[View All  Wines (AW Website)4]]="","",HYPERLINK(Table5[[#This Row],[View All  Wines (AW Website)4]],"Visit"))</f>
        <v>Visit</v>
      </c>
      <c r="G47" s="18" t="str">
        <f>IF(Table5[[#This Row],[Producer''s Instagram5]]="","",HYPERLINK(Table5[[#This Row],[Producer''s Instagram5]],"Visit"))</f>
        <v/>
      </c>
      <c r="H47" s="18" t="str">
        <f>IF(Table5[[#This Row],[Producer''s Website6]]="","",HYPERLINK(Table5[[#This Row],[Producer''s Website6]],"Visit"))</f>
        <v/>
      </c>
      <c r="I47" s="18" t="str">
        <f>IF(Table5[[#This Row],[Digital Assets]]="","",HYPERLINK(Table5[[#This Row],[Digital Assets]],"Download"))</f>
        <v/>
      </c>
      <c r="J47" s="20" t="s">
        <v>383</v>
      </c>
      <c r="K47" s="20" t="s">
        <v>384</v>
      </c>
      <c r="L47" s="20" t="s">
        <v>385</v>
      </c>
      <c r="M47" s="20" t="s">
        <v>898</v>
      </c>
      <c r="N47" s="20"/>
      <c r="O47" s="20"/>
      <c r="P47" s="14"/>
    </row>
    <row r="48" spans="2:16" ht="19.5" customHeight="1" x14ac:dyDescent="0.25">
      <c r="B48" s="8" t="s">
        <v>82</v>
      </c>
      <c r="C48" s="8" t="s">
        <v>182</v>
      </c>
      <c r="D48" s="18" t="str">
        <f>IF(Table5[[#This Row],[Producer Information (AW Website)2]]="","",HYPERLINK(Table5[[#This Row],[Producer Information (AW Website)2]],"Visit"))</f>
        <v>Visit</v>
      </c>
      <c r="E48" s="18" t="str">
        <f>IF(Table5[[#This Row],[View All  Wines (AW Website)4]]="","",HYPERLINK(Table5[[#This Row],[Bottleshot Download3]],"Download"))</f>
        <v>Download</v>
      </c>
      <c r="F48" s="18" t="str">
        <f>IF(Table5[[#This Row],[View All  Wines (AW Website)4]]="","",HYPERLINK(Table5[[#This Row],[View All  Wines (AW Website)4]],"Visit"))</f>
        <v>Visit</v>
      </c>
      <c r="G48" s="18" t="str">
        <f>IF(Table5[[#This Row],[Producer''s Instagram5]]="","",HYPERLINK(Table5[[#This Row],[Producer''s Instagram5]],"Visit"))</f>
        <v>Visit</v>
      </c>
      <c r="H48" s="18" t="str">
        <f>IF(Table5[[#This Row],[Producer''s Website6]]="","",HYPERLINK(Table5[[#This Row],[Producer''s Website6]],"Visit"))</f>
        <v>Visit</v>
      </c>
      <c r="I48" s="18" t="str">
        <f>IF(Table5[[#This Row],[Digital Assets]]="","",HYPERLINK(Table5[[#This Row],[Digital Assets]],"Download"))</f>
        <v/>
      </c>
      <c r="J48" s="20" t="s">
        <v>386</v>
      </c>
      <c r="K48" s="20" t="s">
        <v>387</v>
      </c>
      <c r="L48" s="20" t="s">
        <v>388</v>
      </c>
      <c r="M48" s="20" t="s">
        <v>805</v>
      </c>
      <c r="N48" s="20" t="s">
        <v>847</v>
      </c>
      <c r="O48" s="20"/>
      <c r="P48" s="14"/>
    </row>
    <row r="49" spans="2:16" ht="19.5" customHeight="1" x14ac:dyDescent="0.25">
      <c r="B49" s="8" t="s">
        <v>82</v>
      </c>
      <c r="C49" s="8" t="s">
        <v>105</v>
      </c>
      <c r="D49" s="18" t="str">
        <f>IF(Table5[[#This Row],[Producer Information (AW Website)2]]="","",HYPERLINK(Table5[[#This Row],[Producer Information (AW Website)2]],"Visit"))</f>
        <v>Visit</v>
      </c>
      <c r="E49" s="18" t="str">
        <f>IF(Table5[[#This Row],[View All  Wines (AW Website)4]]="","",HYPERLINK(Table5[[#This Row],[Bottleshot Download3]],"Download"))</f>
        <v>Download</v>
      </c>
      <c r="F49" s="18" t="str">
        <f>IF(Table5[[#This Row],[View All  Wines (AW Website)4]]="","",HYPERLINK(Table5[[#This Row],[View All  Wines (AW Website)4]],"Visit"))</f>
        <v>Visit</v>
      </c>
      <c r="G49" s="18" t="str">
        <f>IF(Table5[[#This Row],[Producer''s Instagram5]]="","",HYPERLINK(Table5[[#This Row],[Producer''s Instagram5]],"Visit"))</f>
        <v>Visit</v>
      </c>
      <c r="H49" s="18" t="str">
        <f>IF(Table5[[#This Row],[Producer''s Website6]]="","",HYPERLINK(Table5[[#This Row],[Producer''s Website6]],"Visit"))</f>
        <v>Visit</v>
      </c>
      <c r="I49" s="18" t="str">
        <f>IF(Table5[[#This Row],[Digital Assets]]="","",HYPERLINK(Table5[[#This Row],[Digital Assets]],"Download"))</f>
        <v/>
      </c>
      <c r="J49" s="20" t="s">
        <v>21</v>
      </c>
      <c r="K49" s="20" t="s">
        <v>22</v>
      </c>
      <c r="L49" s="20" t="s">
        <v>23</v>
      </c>
      <c r="M49" s="20" t="s">
        <v>24</v>
      </c>
      <c r="N49" s="20" t="s">
        <v>25</v>
      </c>
      <c r="O49" s="20"/>
      <c r="P49" s="14"/>
    </row>
    <row r="50" spans="2:16" ht="19.5" customHeight="1" x14ac:dyDescent="0.25">
      <c r="B50" s="8" t="s">
        <v>82</v>
      </c>
      <c r="C50" s="8" t="s">
        <v>128</v>
      </c>
      <c r="D50" s="18" t="str">
        <f>IF(Table5[[#This Row],[Producer Information (AW Website)2]]="","",HYPERLINK(Table5[[#This Row],[Producer Information (AW Website)2]],"Visit"))</f>
        <v>Visit</v>
      </c>
      <c r="E50" s="18" t="str">
        <f>IF(Table5[[#This Row],[View All  Wines (AW Website)4]]="","",HYPERLINK(Table5[[#This Row],[Bottleshot Download3]],"Download"))</f>
        <v>Download</v>
      </c>
      <c r="F50" s="18" t="str">
        <f>IF(Table5[[#This Row],[View All  Wines (AW Website)4]]="","",HYPERLINK(Table5[[#This Row],[View All  Wines (AW Website)4]],"Visit"))</f>
        <v>Visit</v>
      </c>
      <c r="G50" s="18" t="str">
        <f>IF(Table5[[#This Row],[Producer''s Instagram5]]="","",HYPERLINK(Table5[[#This Row],[Producer''s Instagram5]],"Visit"))</f>
        <v/>
      </c>
      <c r="H50" s="18" t="str">
        <f>IF(Table5[[#This Row],[Producer''s Website6]]="","",HYPERLINK(Table5[[#This Row],[Producer''s Website6]],"Visit"))</f>
        <v/>
      </c>
      <c r="I50" s="18" t="str">
        <f>IF(Table5[[#This Row],[Digital Assets]]="","",HYPERLINK(Table5[[#This Row],[Digital Assets]],"Download"))</f>
        <v/>
      </c>
      <c r="J50" s="20" t="s">
        <v>923</v>
      </c>
      <c r="K50" s="20" t="s">
        <v>389</v>
      </c>
      <c r="L50" s="20" t="s">
        <v>390</v>
      </c>
      <c r="M50" s="20"/>
      <c r="N50" s="20"/>
      <c r="O50" s="20"/>
      <c r="P50" s="14"/>
    </row>
    <row r="51" spans="2:16" ht="19.5" customHeight="1" x14ac:dyDescent="0.25">
      <c r="B51" s="8" t="s">
        <v>82</v>
      </c>
      <c r="C51" s="8" t="s">
        <v>181</v>
      </c>
      <c r="D51" s="18" t="str">
        <f>IF(Table5[[#This Row],[Producer Information (AW Website)2]]="","",HYPERLINK(Table5[[#This Row],[Producer Information (AW Website)2]],"Visit"))</f>
        <v>Visit</v>
      </c>
      <c r="E51" s="18" t="str">
        <f>IF(Table5[[#This Row],[View All  Wines (AW Website)4]]="","",HYPERLINK(Table5[[#This Row],[Bottleshot Download3]],"Download"))</f>
        <v>Download</v>
      </c>
      <c r="F51" s="18" t="str">
        <f>IF(Table5[[#This Row],[View All  Wines (AW Website)4]]="","",HYPERLINK(Table5[[#This Row],[View All  Wines (AW Website)4]],"Visit"))</f>
        <v>Visit</v>
      </c>
      <c r="G51" s="18" t="str">
        <f>IF(Table5[[#This Row],[Producer''s Instagram5]]="","",HYPERLINK(Table5[[#This Row],[Producer''s Instagram5]],"Visit"))</f>
        <v/>
      </c>
      <c r="H51" s="18" t="str">
        <f>IF(Table5[[#This Row],[Producer''s Website6]]="","",HYPERLINK(Table5[[#This Row],[Producer''s Website6]],"Visit"))</f>
        <v/>
      </c>
      <c r="I51" s="18" t="str">
        <f>IF(Table5[[#This Row],[Digital Assets]]="","",HYPERLINK(Table5[[#This Row],[Digital Assets]],"Download"))</f>
        <v/>
      </c>
      <c r="J51" s="20" t="s">
        <v>924</v>
      </c>
      <c r="K51" s="20" t="s">
        <v>391</v>
      </c>
      <c r="L51" s="20" t="s">
        <v>392</v>
      </c>
      <c r="M51" s="20"/>
      <c r="N51" s="20"/>
      <c r="O51" s="20"/>
      <c r="P51" s="14"/>
    </row>
    <row r="52" spans="2:16" ht="19.5" customHeight="1" x14ac:dyDescent="0.25">
      <c r="B52" s="8" t="s">
        <v>82</v>
      </c>
      <c r="C52" s="8" t="s">
        <v>1096</v>
      </c>
      <c r="D52" s="18" t="str">
        <f>IF(Table5[[#This Row],[Producer Information (AW Website)2]]="","",HYPERLINK(Table5[[#This Row],[Producer Information (AW Website)2]],"Visit"))</f>
        <v>Visit</v>
      </c>
      <c r="E52" s="18" t="str">
        <f>IF(Table5[[#This Row],[View All  Wines (AW Website)4]]="","",HYPERLINK(Table5[[#This Row],[Bottleshot Download3]],"Download"))</f>
        <v>Download</v>
      </c>
      <c r="F52" s="18" t="str">
        <f>IF(Table5[[#This Row],[View All  Wines (AW Website)4]]="","",HYPERLINK(Table5[[#This Row],[View All  Wines (AW Website)4]],"Visit"))</f>
        <v>Visit</v>
      </c>
      <c r="G52" s="18" t="str">
        <f>IF(Table5[[#This Row],[Producer''s Instagram5]]="","",HYPERLINK(Table5[[#This Row],[Producer''s Instagram5]],"Visit"))</f>
        <v/>
      </c>
      <c r="H52" s="18" t="str">
        <f>IF(Table5[[#This Row],[Producer''s Website6]]="","",HYPERLINK(Table5[[#This Row],[Producer''s Website6]],"Visit"))</f>
        <v/>
      </c>
      <c r="I52" s="18" t="str">
        <f>IF(Table5[[#This Row],[Digital Assets]]="","",HYPERLINK(Table5[[#This Row],[Digital Assets]],"Download"))</f>
        <v/>
      </c>
      <c r="J52" s="21" t="s">
        <v>1107</v>
      </c>
      <c r="K52" s="21" t="s">
        <v>1109</v>
      </c>
      <c r="L52" s="21" t="s">
        <v>1108</v>
      </c>
      <c r="M52" s="21"/>
      <c r="N52" s="21"/>
      <c r="O52" s="21"/>
      <c r="P52" s="14"/>
    </row>
    <row r="53" spans="2:16" ht="19.5" customHeight="1" x14ac:dyDescent="0.25">
      <c r="B53" s="8" t="s">
        <v>82</v>
      </c>
      <c r="C53" s="8" t="s">
        <v>107</v>
      </c>
      <c r="D53" s="18" t="str">
        <f>IF(Table5[[#This Row],[Producer Information (AW Website)2]]="","",HYPERLINK(Table5[[#This Row],[Producer Information (AW Website)2]],"Visit"))</f>
        <v>Visit</v>
      </c>
      <c r="E53" s="18" t="str">
        <f>IF(Table5[[#This Row],[View All  Wines (AW Website)4]]="","",HYPERLINK(Table5[[#This Row],[Bottleshot Download3]],"Download"))</f>
        <v>Download</v>
      </c>
      <c r="F53" s="18" t="str">
        <f>IF(Table5[[#This Row],[View All  Wines (AW Website)4]]="","",HYPERLINK(Table5[[#This Row],[View All  Wines (AW Website)4]],"Visit"))</f>
        <v>Visit</v>
      </c>
      <c r="G53" s="18" t="str">
        <f>IF(Table5[[#This Row],[Producer''s Instagram5]]="","",HYPERLINK(Table5[[#This Row],[Producer''s Instagram5]],"Visit"))</f>
        <v/>
      </c>
      <c r="H53" s="18" t="str">
        <f>IF(Table5[[#This Row],[Producer''s Website6]]="","",HYPERLINK(Table5[[#This Row],[Producer''s Website6]],"Visit"))</f>
        <v/>
      </c>
      <c r="I53" s="18" t="str">
        <f>IF(Table5[[#This Row],[Digital Assets]]="","",HYPERLINK(Table5[[#This Row],[Digital Assets]],"Download"))</f>
        <v/>
      </c>
      <c r="J53" s="20" t="s">
        <v>393</v>
      </c>
      <c r="K53" s="20" t="s">
        <v>394</v>
      </c>
      <c r="L53" s="20" t="s">
        <v>395</v>
      </c>
      <c r="M53" s="20" t="s">
        <v>898</v>
      </c>
      <c r="N53" s="20"/>
      <c r="O53" s="20"/>
      <c r="P53" s="14"/>
    </row>
    <row r="54" spans="2:16" ht="19.5" customHeight="1" x14ac:dyDescent="0.25">
      <c r="B54" s="8" t="s">
        <v>82</v>
      </c>
      <c r="C54" s="8" t="s">
        <v>183</v>
      </c>
      <c r="D54" s="18" t="str">
        <f>IF(Table5[[#This Row],[Producer Information (AW Website)2]]="","",HYPERLINK(Table5[[#This Row],[Producer Information (AW Website)2]],"Visit"))</f>
        <v>Visit</v>
      </c>
      <c r="E54" s="18" t="str">
        <f>IF(Table5[[#This Row],[View All  Wines (AW Website)4]]="","",HYPERLINK(Table5[[#This Row],[Bottleshot Download3]],"Download"))</f>
        <v>Download</v>
      </c>
      <c r="F54" s="18" t="str">
        <f>IF(Table5[[#This Row],[View All  Wines (AW Website)4]]="","",HYPERLINK(Table5[[#This Row],[View All  Wines (AW Website)4]],"Visit"))</f>
        <v>Visit</v>
      </c>
      <c r="G54" s="18" t="str">
        <f>IF(Table5[[#This Row],[Producer''s Instagram5]]="","",HYPERLINK(Table5[[#This Row],[Producer''s Instagram5]],"Visit"))</f>
        <v>Visit</v>
      </c>
      <c r="H54" s="18" t="str">
        <f>IF(Table5[[#This Row],[Producer''s Website6]]="","",HYPERLINK(Table5[[#This Row],[Producer''s Website6]],"Visit"))</f>
        <v>Visit</v>
      </c>
      <c r="I54" s="18" t="str">
        <f>IF(Table5[[#This Row],[Digital Assets]]="","",HYPERLINK(Table5[[#This Row],[Digital Assets]],"Download"))</f>
        <v/>
      </c>
      <c r="J54" s="20" t="s">
        <v>396</v>
      </c>
      <c r="K54" s="20" t="s">
        <v>397</v>
      </c>
      <c r="L54" s="20" t="s">
        <v>398</v>
      </c>
      <c r="M54" s="20" t="s">
        <v>806</v>
      </c>
      <c r="N54" s="20" t="s">
        <v>848</v>
      </c>
      <c r="O54" s="20"/>
      <c r="P54" s="14"/>
    </row>
    <row r="55" spans="2:16" ht="19.5" customHeight="1" x14ac:dyDescent="0.25">
      <c r="B55" s="8" t="s">
        <v>82</v>
      </c>
      <c r="C55" s="8" t="s">
        <v>216</v>
      </c>
      <c r="D55" s="18" t="str">
        <f>IF(Table5[[#This Row],[Producer Information (AW Website)2]]="","",HYPERLINK(Table5[[#This Row],[Producer Information (AW Website)2]],"Visit"))</f>
        <v>Visit</v>
      </c>
      <c r="E55" s="18" t="str">
        <f>IF(Table5[[#This Row],[View All  Wines (AW Website)4]]="","",HYPERLINK(Table5[[#This Row],[Bottleshot Download3]],"Download"))</f>
        <v>Download</v>
      </c>
      <c r="F55" s="18" t="str">
        <f>IF(Table5[[#This Row],[View All  Wines (AW Website)4]]="","",HYPERLINK(Table5[[#This Row],[View All  Wines (AW Website)4]],"Visit"))</f>
        <v>Visit</v>
      </c>
      <c r="G55" s="18" t="str">
        <f>IF(Table5[[#This Row],[Producer''s Instagram5]]="","",HYPERLINK(Table5[[#This Row],[Producer''s Instagram5]],"Visit"))</f>
        <v/>
      </c>
      <c r="H55" s="18" t="str">
        <f>IF(Table5[[#This Row],[Producer''s Website6]]="","",HYPERLINK(Table5[[#This Row],[Producer''s Website6]],"Visit"))</f>
        <v/>
      </c>
      <c r="I55" s="18" t="str">
        <f>IF(Table5[[#This Row],[Digital Assets]]="","",HYPERLINK(Table5[[#This Row],[Digital Assets]],"Download"))</f>
        <v/>
      </c>
      <c r="J55" s="20" t="s">
        <v>925</v>
      </c>
      <c r="K55" s="20" t="s">
        <v>399</v>
      </c>
      <c r="L55" s="20" t="s">
        <v>400</v>
      </c>
      <c r="M55" s="20"/>
      <c r="N55" s="20"/>
      <c r="O55" s="20"/>
      <c r="P55" s="14"/>
    </row>
    <row r="56" spans="2:16" ht="19.5" customHeight="1" x14ac:dyDescent="0.25">
      <c r="B56" s="8" t="s">
        <v>82</v>
      </c>
      <c r="C56" s="8" t="s">
        <v>197</v>
      </c>
      <c r="D56" s="18" t="str">
        <f>IF(Table5[[#This Row],[Producer Information (AW Website)2]]="","",HYPERLINK(Table5[[#This Row],[Producer Information (AW Website)2]],"Visit"))</f>
        <v>Visit</v>
      </c>
      <c r="E56" s="18" t="str">
        <f>IF(Table5[[#This Row],[View All  Wines (AW Website)4]]="","",HYPERLINK(Table5[[#This Row],[Bottleshot Download3]],"Download"))</f>
        <v>Download</v>
      </c>
      <c r="F56" s="18" t="str">
        <f>IF(Table5[[#This Row],[View All  Wines (AW Website)4]]="","",HYPERLINK(Table5[[#This Row],[View All  Wines (AW Website)4]],"Visit"))</f>
        <v>Visit</v>
      </c>
      <c r="G56" s="18" t="str">
        <f>IF(Table5[[#This Row],[Producer''s Instagram5]]="","",HYPERLINK(Table5[[#This Row],[Producer''s Instagram5]],"Visit"))</f>
        <v>Visit</v>
      </c>
      <c r="H56" s="18" t="str">
        <f>IF(Table5[[#This Row],[Producer''s Website6]]="","",HYPERLINK(Table5[[#This Row],[Producer''s Website6]],"Visit"))</f>
        <v>Visit</v>
      </c>
      <c r="I56" s="18" t="str">
        <f>IF(Table5[[#This Row],[Digital Assets]]="","",HYPERLINK(Table5[[#This Row],[Digital Assets]],"Download"))</f>
        <v/>
      </c>
      <c r="J56" s="20" t="s">
        <v>401</v>
      </c>
      <c r="K56" s="20" t="s">
        <v>402</v>
      </c>
      <c r="L56" s="20" t="s">
        <v>403</v>
      </c>
      <c r="M56" s="20" t="s">
        <v>679</v>
      </c>
      <c r="N56" s="20" t="s">
        <v>849</v>
      </c>
      <c r="O56" s="20"/>
      <c r="P56" s="14"/>
    </row>
    <row r="57" spans="2:16" ht="19.5" customHeight="1" x14ac:dyDescent="0.25">
      <c r="B57" s="8" t="s">
        <v>82</v>
      </c>
      <c r="C57" s="8" t="s">
        <v>196</v>
      </c>
      <c r="D57" s="18" t="str">
        <f>IF(Table5[[#This Row],[Producer Information (AW Website)2]]="","",HYPERLINK(Table5[[#This Row],[Producer Information (AW Website)2]],"Visit"))</f>
        <v>Visit</v>
      </c>
      <c r="E57" s="18" t="str">
        <f>IF(Table5[[#This Row],[View All  Wines (AW Website)4]]="","",HYPERLINK(Table5[[#This Row],[Bottleshot Download3]],"Download"))</f>
        <v>Download</v>
      </c>
      <c r="F57" s="18" t="str">
        <f>IF(Table5[[#This Row],[View All  Wines (AW Website)4]]="","",HYPERLINK(Table5[[#This Row],[View All  Wines (AW Website)4]],"Visit"))</f>
        <v>Visit</v>
      </c>
      <c r="G57" s="18" t="str">
        <f>IF(Table5[[#This Row],[Producer''s Instagram5]]="","",HYPERLINK(Table5[[#This Row],[Producer''s Instagram5]],"Visit"))</f>
        <v/>
      </c>
      <c r="H57" s="18" t="str">
        <f>IF(Table5[[#This Row],[Producer''s Website6]]="","",HYPERLINK(Table5[[#This Row],[Producer''s Website6]],"Visit"))</f>
        <v/>
      </c>
      <c r="I57" s="18" t="str">
        <f>IF(Table5[[#This Row],[Digital Assets]]="","",HYPERLINK(Table5[[#This Row],[Digital Assets]],"Download"))</f>
        <v/>
      </c>
      <c r="J57" s="20" t="s">
        <v>404</v>
      </c>
      <c r="K57" s="20" t="s">
        <v>405</v>
      </c>
      <c r="L57" s="20" t="s">
        <v>406</v>
      </c>
      <c r="M57" s="20" t="s">
        <v>898</v>
      </c>
      <c r="N57" s="20"/>
      <c r="O57" s="20"/>
      <c r="P57" s="14"/>
    </row>
    <row r="58" spans="2:16" ht="19.5" customHeight="1" x14ac:dyDescent="0.25">
      <c r="B58" s="8" t="s">
        <v>82</v>
      </c>
      <c r="C58" s="8" t="s">
        <v>190</v>
      </c>
      <c r="D58" s="18" t="str">
        <f>IF(Table5[[#This Row],[Producer Information (AW Website)2]]="","",HYPERLINK(Table5[[#This Row],[Producer Information (AW Website)2]],"Visit"))</f>
        <v>Visit</v>
      </c>
      <c r="E58" s="18" t="str">
        <f>IF(Table5[[#This Row],[View All  Wines (AW Website)4]]="","",HYPERLINK(Table5[[#This Row],[Bottleshot Download3]],"Download"))</f>
        <v>Download</v>
      </c>
      <c r="F58" s="18" t="str">
        <f>IF(Table5[[#This Row],[View All  Wines (AW Website)4]]="","",HYPERLINK(Table5[[#This Row],[View All  Wines (AW Website)4]],"Visit"))</f>
        <v>Visit</v>
      </c>
      <c r="G58" s="18" t="str">
        <f>IF(Table5[[#This Row],[Producer''s Instagram5]]="","",HYPERLINK(Table5[[#This Row],[Producer''s Instagram5]],"Visit"))</f>
        <v/>
      </c>
      <c r="H58" s="18" t="str">
        <f>IF(Table5[[#This Row],[Producer''s Website6]]="","",HYPERLINK(Table5[[#This Row],[Producer''s Website6]],"Visit"))</f>
        <v/>
      </c>
      <c r="I58" s="18" t="str">
        <f>IF(Table5[[#This Row],[Digital Assets]]="","",HYPERLINK(Table5[[#This Row],[Digital Assets]],"Download"))</f>
        <v/>
      </c>
      <c r="J58" s="20" t="s">
        <v>407</v>
      </c>
      <c r="K58" s="20" t="s">
        <v>408</v>
      </c>
      <c r="L58" s="20" t="s">
        <v>409</v>
      </c>
      <c r="M58" s="20" t="s">
        <v>898</v>
      </c>
      <c r="N58" s="20"/>
      <c r="O58" s="20"/>
      <c r="P58" s="14"/>
    </row>
    <row r="59" spans="2:16" ht="19.5" customHeight="1" x14ac:dyDescent="0.25">
      <c r="B59" s="8" t="s">
        <v>82</v>
      </c>
      <c r="C59" s="8" t="s">
        <v>102</v>
      </c>
      <c r="D59" s="18" t="str">
        <f>IF(Table5[[#This Row],[Producer Information (AW Website)2]]="","",HYPERLINK(Table5[[#This Row],[Producer Information (AW Website)2]],"Visit"))</f>
        <v>Visit</v>
      </c>
      <c r="E59" s="18" t="str">
        <f>IF(Table5[[#This Row],[View All  Wines (AW Website)4]]="","",HYPERLINK(Table5[[#This Row],[Bottleshot Download3]],"Download"))</f>
        <v>Download</v>
      </c>
      <c r="F59" s="18" t="str">
        <f>IF(Table5[[#This Row],[View All  Wines (AW Website)4]]="","",HYPERLINK(Table5[[#This Row],[View All  Wines (AW Website)4]],"Visit"))</f>
        <v>Visit</v>
      </c>
      <c r="G59" s="18" t="str">
        <f>IF(Table5[[#This Row],[Producer''s Instagram5]]="","",HYPERLINK(Table5[[#This Row],[Producer''s Instagram5]],"Visit"))</f>
        <v/>
      </c>
      <c r="H59" s="18" t="str">
        <f>IF(Table5[[#This Row],[Producer''s Website6]]="","",HYPERLINK(Table5[[#This Row],[Producer''s Website6]],"Visit"))</f>
        <v/>
      </c>
      <c r="I59" s="18" t="str">
        <f>IF(Table5[[#This Row],[Digital Assets]]="","",HYPERLINK(Table5[[#This Row],[Digital Assets]],"Download"))</f>
        <v/>
      </c>
      <c r="J59" s="20" t="s">
        <v>410</v>
      </c>
      <c r="K59" s="20" t="s">
        <v>411</v>
      </c>
      <c r="L59" s="20" t="s">
        <v>412</v>
      </c>
      <c r="M59" s="20" t="s">
        <v>898</v>
      </c>
      <c r="N59" s="20"/>
      <c r="O59" s="20"/>
      <c r="P59" s="14"/>
    </row>
    <row r="60" spans="2:16" ht="19.5" customHeight="1" x14ac:dyDescent="0.25">
      <c r="B60" s="8" t="s">
        <v>82</v>
      </c>
      <c r="C60" s="8" t="s">
        <v>138</v>
      </c>
      <c r="D60" s="18" t="str">
        <f>IF(Table5[[#This Row],[Producer Information (AW Website)2]]="","",HYPERLINK(Table5[[#This Row],[Producer Information (AW Website)2]],"Visit"))</f>
        <v>Visit</v>
      </c>
      <c r="E60" s="18" t="str">
        <f>IF(Table5[[#This Row],[View All  Wines (AW Website)4]]="","",HYPERLINK(Table5[[#This Row],[Bottleshot Download3]],"Download"))</f>
        <v>Download</v>
      </c>
      <c r="F60" s="18" t="str">
        <f>IF(Table5[[#This Row],[View All  Wines (AW Website)4]]="","",HYPERLINK(Table5[[#This Row],[View All  Wines (AW Website)4]],"Visit"))</f>
        <v>Visit</v>
      </c>
      <c r="G60" s="18" t="str">
        <f>IF(Table5[[#This Row],[Producer''s Instagram5]]="","",HYPERLINK(Table5[[#This Row],[Producer''s Instagram5]],"Visit"))</f>
        <v/>
      </c>
      <c r="H60" s="18" t="str">
        <f>IF(Table5[[#This Row],[Producer''s Website6]]="","",HYPERLINK(Table5[[#This Row],[Producer''s Website6]],"Visit"))</f>
        <v>Visit</v>
      </c>
      <c r="I60" s="18" t="str">
        <f>IF(Table5[[#This Row],[Digital Assets]]="","",HYPERLINK(Table5[[#This Row],[Digital Assets]],"Download"))</f>
        <v/>
      </c>
      <c r="J60" s="20" t="s">
        <v>413</v>
      </c>
      <c r="K60" s="20" t="s">
        <v>414</v>
      </c>
      <c r="L60" s="20" t="s">
        <v>415</v>
      </c>
      <c r="M60" s="20" t="s">
        <v>898</v>
      </c>
      <c r="N60" s="20" t="s">
        <v>850</v>
      </c>
      <c r="O60" s="20"/>
      <c r="P60" s="14"/>
    </row>
    <row r="61" spans="2:16" ht="19.5" customHeight="1" x14ac:dyDescent="0.25">
      <c r="B61" s="8" t="s">
        <v>82</v>
      </c>
      <c r="C61" s="8" t="s">
        <v>108</v>
      </c>
      <c r="D61" s="18" t="str">
        <f>IF(Table5[[#This Row],[Producer Information (AW Website)2]]="","",HYPERLINK(Table5[[#This Row],[Producer Information (AW Website)2]],"Visit"))</f>
        <v>Visit</v>
      </c>
      <c r="E61" s="18" t="str">
        <f>IF(Table5[[#This Row],[View All  Wines (AW Website)4]]="","",HYPERLINK(Table5[[#This Row],[Bottleshot Download3]],"Download"))</f>
        <v>Download</v>
      </c>
      <c r="F61" s="18" t="str">
        <f>IF(Table5[[#This Row],[View All  Wines (AW Website)4]]="","",HYPERLINK(Table5[[#This Row],[View All  Wines (AW Website)4]],"Visit"))</f>
        <v>Visit</v>
      </c>
      <c r="G61" s="18" t="str">
        <f>IF(Table5[[#This Row],[Producer''s Instagram5]]="","",HYPERLINK(Table5[[#This Row],[Producer''s Instagram5]],"Visit"))</f>
        <v/>
      </c>
      <c r="H61" s="18" t="str">
        <f>IF(Table5[[#This Row],[Producer''s Website6]]="","",HYPERLINK(Table5[[#This Row],[Producer''s Website6]],"Visit"))</f>
        <v/>
      </c>
      <c r="I61" s="18" t="str">
        <f>IF(Table5[[#This Row],[Digital Assets]]="","",HYPERLINK(Table5[[#This Row],[Digital Assets]],"Download"))</f>
        <v/>
      </c>
      <c r="J61" s="20" t="s">
        <v>416</v>
      </c>
      <c r="K61" s="20" t="s">
        <v>417</v>
      </c>
      <c r="L61" s="20" t="s">
        <v>418</v>
      </c>
      <c r="M61" s="20" t="s">
        <v>898</v>
      </c>
      <c r="N61" s="20"/>
      <c r="O61" s="20"/>
      <c r="P61" s="14"/>
    </row>
    <row r="62" spans="2:16" ht="19.5" customHeight="1" x14ac:dyDescent="0.25">
      <c r="B62" s="8" t="s">
        <v>82</v>
      </c>
      <c r="C62" s="8" t="s">
        <v>124</v>
      </c>
      <c r="D62" s="18" t="str">
        <f>IF(Table5[[#This Row],[Producer Information (AW Website)2]]="","",HYPERLINK(Table5[[#This Row],[Producer Information (AW Website)2]],"Visit"))</f>
        <v>Visit</v>
      </c>
      <c r="E62" s="18" t="str">
        <f>IF(Table5[[#This Row],[View All  Wines (AW Website)4]]="","",HYPERLINK(Table5[[#This Row],[Bottleshot Download3]],"Download"))</f>
        <v>Download</v>
      </c>
      <c r="F62" s="18" t="str">
        <f>IF(Table5[[#This Row],[View All  Wines (AW Website)4]]="","",HYPERLINK(Table5[[#This Row],[View All  Wines (AW Website)4]],"Visit"))</f>
        <v>Visit</v>
      </c>
      <c r="G62" s="18" t="str">
        <f>IF(Table5[[#This Row],[Producer''s Instagram5]]="","",HYPERLINK(Table5[[#This Row],[Producer''s Instagram5]],"Visit"))</f>
        <v>Visit</v>
      </c>
      <c r="H62" s="18" t="str">
        <f>IF(Table5[[#This Row],[Producer''s Website6]]="","",HYPERLINK(Table5[[#This Row],[Producer''s Website6]],"Visit"))</f>
        <v>Visit</v>
      </c>
      <c r="I62" s="18" t="str">
        <f>IF(Table5[[#This Row],[Digital Assets]]="","",HYPERLINK(Table5[[#This Row],[Digital Assets]],"Download"))</f>
        <v/>
      </c>
      <c r="J62" s="20" t="s">
        <v>419</v>
      </c>
      <c r="K62" s="20" t="s">
        <v>420</v>
      </c>
      <c r="L62" s="20" t="s">
        <v>421</v>
      </c>
      <c r="M62" s="20" t="s">
        <v>682</v>
      </c>
      <c r="N62" s="20" t="s">
        <v>851</v>
      </c>
      <c r="O62" s="20"/>
      <c r="P62" s="14"/>
    </row>
    <row r="63" spans="2:16" ht="19.5" customHeight="1" x14ac:dyDescent="0.25">
      <c r="B63" s="8" t="s">
        <v>82</v>
      </c>
      <c r="C63" s="8" t="s">
        <v>1094</v>
      </c>
      <c r="D63" s="18" t="str">
        <f>IF(Table5[[#This Row],[Producer Information (AW Website)2]]="","",HYPERLINK(Table5[[#This Row],[Producer Information (AW Website)2]],"Visit"))</f>
        <v>Visit</v>
      </c>
      <c r="E63" s="18" t="str">
        <f>IF(Table5[[#This Row],[View All  Wines (AW Website)4]]="","",HYPERLINK(Table5[[#This Row],[Bottleshot Download3]],"Download"))</f>
        <v>Download</v>
      </c>
      <c r="F63" s="18" t="str">
        <f>IF(Table5[[#This Row],[View All  Wines (AW Website)4]]="","",HYPERLINK(Table5[[#This Row],[View All  Wines (AW Website)4]],"Visit"))</f>
        <v>Visit</v>
      </c>
      <c r="G63" s="18" t="str">
        <f>IF(Table5[[#This Row],[Producer''s Instagram5]]="","",HYPERLINK(Table5[[#This Row],[Producer''s Instagram5]],"Visit"))</f>
        <v/>
      </c>
      <c r="H63" s="18" t="str">
        <f>IF(Table5[[#This Row],[Producer''s Website6]]="","",HYPERLINK(Table5[[#This Row],[Producer''s Website6]],"Visit"))</f>
        <v>Visit</v>
      </c>
      <c r="I63" s="18" t="str">
        <f>IF(Table5[[#This Row],[Digital Assets]]="","",HYPERLINK(Table5[[#This Row],[Digital Assets]],"Download"))</f>
        <v/>
      </c>
      <c r="J63" s="21" t="s">
        <v>1110</v>
      </c>
      <c r="K63" s="21" t="s">
        <v>1112</v>
      </c>
      <c r="L63" s="21" t="s">
        <v>1111</v>
      </c>
      <c r="M63" s="21"/>
      <c r="N63" s="21" t="s">
        <v>1120</v>
      </c>
      <c r="O63" s="21"/>
      <c r="P63" s="14"/>
    </row>
    <row r="64" spans="2:16" ht="19.5" customHeight="1" x14ac:dyDescent="0.25">
      <c r="B64" s="8" t="s">
        <v>82</v>
      </c>
      <c r="C64" s="8" t="s">
        <v>905</v>
      </c>
      <c r="D64" s="18" t="str">
        <f>IF(Table5[[#This Row],[Producer Information (AW Website)2]]="","",HYPERLINK(Table5[[#This Row],[Producer Information (AW Website)2]],"Visit"))</f>
        <v>Visit</v>
      </c>
      <c r="E64" s="18" t="str">
        <f>IF(Table5[[#This Row],[View All  Wines (AW Website)4]]="","",HYPERLINK(Table5[[#This Row],[Bottleshot Download3]],"Download"))</f>
        <v>Download</v>
      </c>
      <c r="F64" s="18" t="str">
        <f>IF(Table5[[#This Row],[View All  Wines (AW Website)4]]="","",HYPERLINK(Table5[[#This Row],[View All  Wines (AW Website)4]],"Visit"))</f>
        <v>Visit</v>
      </c>
      <c r="G64" s="18" t="str">
        <f>IF(Table5[[#This Row],[Producer''s Instagram5]]="","",HYPERLINK(Table5[[#This Row],[Producer''s Instagram5]],"Visit"))</f>
        <v/>
      </c>
      <c r="H64" s="18" t="str">
        <f>IF(Table5[[#This Row],[Producer''s Website6]]="","",HYPERLINK(Table5[[#This Row],[Producer''s Website6]],"Visit"))</f>
        <v>Visit</v>
      </c>
      <c r="I64" s="18" t="str">
        <f>IF(Table5[[#This Row],[Digital Assets]]="","",HYPERLINK(Table5[[#This Row],[Digital Assets]],"Download"))</f>
        <v/>
      </c>
      <c r="J64" s="20" t="s">
        <v>906</v>
      </c>
      <c r="K64" s="20" t="s">
        <v>907</v>
      </c>
      <c r="L64" s="20" t="s">
        <v>908</v>
      </c>
      <c r="M64" s="20"/>
      <c r="N64" s="21" t="s">
        <v>1121</v>
      </c>
      <c r="O64" s="20"/>
      <c r="P64" s="14"/>
    </row>
    <row r="65" spans="2:16" ht="19.5" customHeight="1" x14ac:dyDescent="0.25">
      <c r="B65" s="26" t="s">
        <v>82</v>
      </c>
      <c r="C65" s="26" t="s">
        <v>1123</v>
      </c>
      <c r="D65" s="27" t="str">
        <f>IF(Table5[[#This Row],[Producer Information (AW Website)2]]="","",HYPERLINK(Table5[[#This Row],[Producer Information (AW Website)2]],"Visit"))</f>
        <v>Visit</v>
      </c>
      <c r="E65" s="27" t="str">
        <f>IF(Table5[[#This Row],[View All  Wines (AW Website)4]]="","",HYPERLINK(Table5[[#This Row],[Bottleshot Download3]],"Download"))</f>
        <v>Download</v>
      </c>
      <c r="F65" s="27" t="str">
        <f>IF(Table5[[#This Row],[View All  Wines (AW Website)4]]="","",HYPERLINK(Table5[[#This Row],[View All  Wines (AW Website)4]],"Visit"))</f>
        <v>Visit</v>
      </c>
      <c r="G65" s="27" t="str">
        <f>IF(Table5[[#This Row],[Producer''s Instagram5]]="","",HYPERLINK(Table5[[#This Row],[Producer''s Instagram5]],"Visit"))</f>
        <v>Visit</v>
      </c>
      <c r="H65" s="27" t="str">
        <f>IF(Table5[[#This Row],[Producer''s Website6]]="","",HYPERLINK(Table5[[#This Row],[Producer''s Website6]],"Visit"))</f>
        <v>Visit</v>
      </c>
      <c r="I65" s="27" t="str">
        <f>IF(Table5[[#This Row],[Digital Assets]]="","",HYPERLINK(Table5[[#This Row],[Digital Assets]],"Download"))</f>
        <v/>
      </c>
      <c r="J65" s="21" t="s">
        <v>1124</v>
      </c>
      <c r="K65" s="21" t="s">
        <v>1125</v>
      </c>
      <c r="L65" s="21" t="s">
        <v>1126</v>
      </c>
      <c r="M65" s="21" t="s">
        <v>1127</v>
      </c>
      <c r="N65" s="21" t="s">
        <v>1134</v>
      </c>
      <c r="O65" s="21"/>
      <c r="P65" s="14"/>
    </row>
    <row r="66" spans="2:16" ht="19.5" customHeight="1" x14ac:dyDescent="0.25">
      <c r="B66" s="8" t="s">
        <v>82</v>
      </c>
      <c r="C66" s="8" t="s">
        <v>164</v>
      </c>
      <c r="D66" s="18" t="str">
        <f>IF(Table5[[#This Row],[Producer Information (AW Website)2]]="","",HYPERLINK(Table5[[#This Row],[Producer Information (AW Website)2]],"Visit"))</f>
        <v>Visit</v>
      </c>
      <c r="E66" s="18" t="str">
        <f>IF(Table5[[#This Row],[View All  Wines (AW Website)4]]="","",HYPERLINK(Table5[[#This Row],[Bottleshot Download3]],"Download"))</f>
        <v>Download</v>
      </c>
      <c r="F66" s="18" t="str">
        <f>IF(Table5[[#This Row],[View All  Wines (AW Website)4]]="","",HYPERLINK(Table5[[#This Row],[View All  Wines (AW Website)4]],"Visit"))</f>
        <v>Visit</v>
      </c>
      <c r="G66" s="18" t="str">
        <f>IF(Table5[[#This Row],[Producer''s Instagram5]]="","",HYPERLINK(Table5[[#This Row],[Producer''s Instagram5]],"Visit"))</f>
        <v/>
      </c>
      <c r="H66" s="18" t="str">
        <f>IF(Table5[[#This Row],[Producer''s Website6]]="","",HYPERLINK(Table5[[#This Row],[Producer''s Website6]],"Visit"))</f>
        <v/>
      </c>
      <c r="I66" s="18" t="str">
        <f>IF(Table5[[#This Row],[Digital Assets]]="","",HYPERLINK(Table5[[#This Row],[Digital Assets]],"Download"))</f>
        <v/>
      </c>
      <c r="J66" s="20" t="s">
        <v>434</v>
      </c>
      <c r="K66" s="20" t="s">
        <v>435</v>
      </c>
      <c r="L66" s="20" t="s">
        <v>436</v>
      </c>
      <c r="M66" s="20" t="s">
        <v>898</v>
      </c>
      <c r="N66" s="20"/>
      <c r="O66" s="20"/>
      <c r="P66" s="14"/>
    </row>
    <row r="67" spans="2:16" ht="19.5" customHeight="1" x14ac:dyDescent="0.25">
      <c r="B67" s="8" t="s">
        <v>82</v>
      </c>
      <c r="C67" s="8" t="s">
        <v>150</v>
      </c>
      <c r="D67" s="18" t="str">
        <f>IF(Table5[[#This Row],[Producer Information (AW Website)2]]="","",HYPERLINK(Table5[[#This Row],[Producer Information (AW Website)2]],"Visit"))</f>
        <v>Visit</v>
      </c>
      <c r="E67" s="18" t="str">
        <f>IF(Table5[[#This Row],[View All  Wines (AW Website)4]]="","",HYPERLINK(Table5[[#This Row],[Bottleshot Download3]],"Download"))</f>
        <v>Download</v>
      </c>
      <c r="F67" s="18" t="str">
        <f>IF(Table5[[#This Row],[View All  Wines (AW Website)4]]="","",HYPERLINK(Table5[[#This Row],[View All  Wines (AW Website)4]],"Visit"))</f>
        <v>Visit</v>
      </c>
      <c r="G67" s="18" t="str">
        <f>IF(Table5[[#This Row],[Producer''s Instagram5]]="","",HYPERLINK(Table5[[#This Row],[Producer''s Instagram5]],"Visit"))</f>
        <v>Visit</v>
      </c>
      <c r="H67" s="18" t="str">
        <f>IF(Table5[[#This Row],[Producer''s Website6]]="","",HYPERLINK(Table5[[#This Row],[Producer''s Website6]],"Visit"))</f>
        <v>Visit</v>
      </c>
      <c r="I67" s="18" t="str">
        <f>IF(Table5[[#This Row],[Digital Assets]]="","",HYPERLINK(Table5[[#This Row],[Digital Assets]],"Download"))</f>
        <v/>
      </c>
      <c r="J67" s="20" t="s">
        <v>449</v>
      </c>
      <c r="K67" s="20" t="s">
        <v>450</v>
      </c>
      <c r="L67" s="20" t="s">
        <v>451</v>
      </c>
      <c r="M67" s="20" t="s">
        <v>700</v>
      </c>
      <c r="N67" s="20" t="s">
        <v>858</v>
      </c>
      <c r="O67" s="20"/>
      <c r="P67" s="14"/>
    </row>
    <row r="68" spans="2:16" ht="19.5" customHeight="1" x14ac:dyDescent="0.25">
      <c r="B68" s="8" t="s">
        <v>82</v>
      </c>
      <c r="C68" s="8" t="s">
        <v>226</v>
      </c>
      <c r="D68" s="18" t="str">
        <f>IF(Table5[[#This Row],[Producer Information (AW Website)2]]="","",HYPERLINK(Table5[[#This Row],[Producer Information (AW Website)2]],"Visit"))</f>
        <v>Visit</v>
      </c>
      <c r="E68" s="18" t="str">
        <f>IF(Table5[[#This Row],[View All  Wines (AW Website)4]]="","",HYPERLINK(Table5[[#This Row],[Bottleshot Download3]],"Download"))</f>
        <v>Download</v>
      </c>
      <c r="F68" s="18" t="str">
        <f>IF(Table5[[#This Row],[View All  Wines (AW Website)4]]="","",HYPERLINK(Table5[[#This Row],[View All  Wines (AW Website)4]],"Visit"))</f>
        <v>Visit</v>
      </c>
      <c r="G68" s="18" t="str">
        <f>IF(Table5[[#This Row],[Producer''s Instagram5]]="","",HYPERLINK(Table5[[#This Row],[Producer''s Instagram5]],"Visit"))</f>
        <v/>
      </c>
      <c r="H68" s="18" t="str">
        <f>IF(Table5[[#This Row],[Producer''s Website6]]="","",HYPERLINK(Table5[[#This Row],[Producer''s Website6]],"Visit"))</f>
        <v>Visit</v>
      </c>
      <c r="I68" s="18" t="str">
        <f>IF(Table5[[#This Row],[Digital Assets]]="","",HYPERLINK(Table5[[#This Row],[Digital Assets]],"Download"))</f>
        <v/>
      </c>
      <c r="J68" s="20" t="s">
        <v>461</v>
      </c>
      <c r="K68" s="20" t="s">
        <v>462</v>
      </c>
      <c r="L68" s="20" t="s">
        <v>463</v>
      </c>
      <c r="M68" s="20" t="s">
        <v>898</v>
      </c>
      <c r="N68" s="20" t="s">
        <v>849</v>
      </c>
      <c r="O68" s="20"/>
      <c r="P68" s="14"/>
    </row>
    <row r="69" spans="2:16" ht="19.5" customHeight="1" x14ac:dyDescent="0.25">
      <c r="B69" s="8" t="s">
        <v>82</v>
      </c>
      <c r="C69" s="8" t="s">
        <v>119</v>
      </c>
      <c r="D69" s="18" t="str">
        <f>IF(Table5[[#This Row],[Producer Information (AW Website)2]]="","",HYPERLINK(Table5[[#This Row],[Producer Information (AW Website)2]],"Visit"))</f>
        <v>Visit</v>
      </c>
      <c r="E69" s="18" t="str">
        <f>IF(Table5[[#This Row],[View All  Wines (AW Website)4]]="","",HYPERLINK(Table5[[#This Row],[Bottleshot Download3]],"Download"))</f>
        <v>Download</v>
      </c>
      <c r="F69" s="18" t="str">
        <f>IF(Table5[[#This Row],[View All  Wines (AW Website)4]]="","",HYPERLINK(Table5[[#This Row],[View All  Wines (AW Website)4]],"Visit"))</f>
        <v>Visit</v>
      </c>
      <c r="G69" s="18" t="str">
        <f>IF(Table5[[#This Row],[Producer''s Instagram5]]="","",HYPERLINK(Table5[[#This Row],[Producer''s Instagram5]],"Visit"))</f>
        <v/>
      </c>
      <c r="H69" s="18" t="str">
        <f>IF(Table5[[#This Row],[Producer''s Website6]]="","",HYPERLINK(Table5[[#This Row],[Producer''s Website6]],"Visit"))</f>
        <v/>
      </c>
      <c r="I69" s="18" t="str">
        <f>IF(Table5[[#This Row],[Digital Assets]]="","",HYPERLINK(Table5[[#This Row],[Digital Assets]],"Download"))</f>
        <v/>
      </c>
      <c r="J69" s="20" t="s">
        <v>467</v>
      </c>
      <c r="K69" s="20" t="s">
        <v>468</v>
      </c>
      <c r="L69" s="20" t="s">
        <v>469</v>
      </c>
      <c r="M69" s="20" t="s">
        <v>898</v>
      </c>
      <c r="N69" s="20"/>
      <c r="O69" s="20"/>
      <c r="P69" s="14"/>
    </row>
    <row r="70" spans="2:16" ht="19.5" customHeight="1" x14ac:dyDescent="0.25">
      <c r="B70" s="8" t="s">
        <v>82</v>
      </c>
      <c r="C70" s="8" t="s">
        <v>257</v>
      </c>
      <c r="D70" s="18" t="str">
        <f>IF(Table5[[#This Row],[Producer Information (AW Website)2]]="","",HYPERLINK(Table5[[#This Row],[Producer Information (AW Website)2]],"Visit"))</f>
        <v>Visit</v>
      </c>
      <c r="E70" s="18" t="str">
        <f>IF(Table5[[#This Row],[View All  Wines (AW Website)4]]="","",HYPERLINK(Table5[[#This Row],[Bottleshot Download3]],"Download"))</f>
        <v>Download</v>
      </c>
      <c r="F70" s="18" t="str">
        <f>IF(Table5[[#This Row],[View All  Wines (AW Website)4]]="","",HYPERLINK(Table5[[#This Row],[View All  Wines (AW Website)4]],"Visit"))</f>
        <v>Visit</v>
      </c>
      <c r="G70" s="18" t="str">
        <f>IF(Table5[[#This Row],[Producer''s Instagram5]]="","",HYPERLINK(Table5[[#This Row],[Producer''s Instagram5]],"Visit"))</f>
        <v/>
      </c>
      <c r="H70" s="18" t="str">
        <f>IF(Table5[[#This Row],[Producer''s Website6]]="","",HYPERLINK(Table5[[#This Row],[Producer''s Website6]],"Visit"))</f>
        <v/>
      </c>
      <c r="I70" s="18" t="str">
        <f>IF(Table5[[#This Row],[Digital Assets]]="","",HYPERLINK(Table5[[#This Row],[Digital Assets]],"Download"))</f>
        <v/>
      </c>
      <c r="J70" s="20" t="s">
        <v>470</v>
      </c>
      <c r="K70" s="20" t="s">
        <v>471</v>
      </c>
      <c r="L70" s="20" t="s">
        <v>472</v>
      </c>
      <c r="M70" s="20" t="s">
        <v>898</v>
      </c>
      <c r="N70" s="20"/>
      <c r="O70" s="20"/>
      <c r="P70" s="14"/>
    </row>
    <row r="71" spans="2:16" ht="19.5" customHeight="1" x14ac:dyDescent="0.25">
      <c r="B71" s="8" t="s">
        <v>82</v>
      </c>
      <c r="C71" s="8" t="s">
        <v>227</v>
      </c>
      <c r="D71" s="18" t="str">
        <f>IF(Table5[[#This Row],[Producer Information (AW Website)2]]="","",HYPERLINK(Table5[[#This Row],[Producer Information (AW Website)2]],"Visit"))</f>
        <v>Visit</v>
      </c>
      <c r="E71" s="18" t="str">
        <f>IF(Table5[[#This Row],[View All  Wines (AW Website)4]]="","",HYPERLINK(Table5[[#This Row],[Bottleshot Download3]],"Download"))</f>
        <v>Download</v>
      </c>
      <c r="F71" s="18" t="str">
        <f>IF(Table5[[#This Row],[View All  Wines (AW Website)4]]="","",HYPERLINK(Table5[[#This Row],[View All  Wines (AW Website)4]],"Visit"))</f>
        <v>Visit</v>
      </c>
      <c r="G71" s="18" t="str">
        <f>IF(Table5[[#This Row],[Producer''s Instagram5]]="","",HYPERLINK(Table5[[#This Row],[Producer''s Instagram5]],"Visit"))</f>
        <v/>
      </c>
      <c r="H71" s="18" t="str">
        <f>IF(Table5[[#This Row],[Producer''s Website6]]="","",HYPERLINK(Table5[[#This Row],[Producer''s Website6]],"Visit"))</f>
        <v/>
      </c>
      <c r="I71" s="18" t="str">
        <f>IF(Table5[[#This Row],[Digital Assets]]="","",HYPERLINK(Table5[[#This Row],[Digital Assets]],"Download"))</f>
        <v/>
      </c>
      <c r="J71" s="20" t="s">
        <v>476</v>
      </c>
      <c r="K71" s="20" t="s">
        <v>477</v>
      </c>
      <c r="L71" s="20" t="s">
        <v>478</v>
      </c>
      <c r="M71" s="20" t="s">
        <v>898</v>
      </c>
      <c r="N71" s="20"/>
      <c r="O71" s="20"/>
      <c r="P71" s="14"/>
    </row>
    <row r="72" spans="2:16" ht="19.5" customHeight="1" x14ac:dyDescent="0.25">
      <c r="B72" s="8" t="s">
        <v>82</v>
      </c>
      <c r="C72" s="8" t="s">
        <v>233</v>
      </c>
      <c r="D72" s="18" t="str">
        <f>IF(Table5[[#This Row],[Producer Information (AW Website)2]]="","",HYPERLINK(Table5[[#This Row],[Producer Information (AW Website)2]],"Visit"))</f>
        <v>Visit</v>
      </c>
      <c r="E72" s="18" t="str">
        <f>IF(Table5[[#This Row],[View All  Wines (AW Website)4]]="","",HYPERLINK(Table5[[#This Row],[Bottleshot Download3]],"Download"))</f>
        <v>Download</v>
      </c>
      <c r="F72" s="18" t="str">
        <f>IF(Table5[[#This Row],[View All  Wines (AW Website)4]]="","",HYPERLINK(Table5[[#This Row],[View All  Wines (AW Website)4]],"Visit"))</f>
        <v>Visit</v>
      </c>
      <c r="G72" s="18" t="str">
        <f>IF(Table5[[#This Row],[Producer''s Instagram5]]="","",HYPERLINK(Table5[[#This Row],[Producer''s Instagram5]],"Visit"))</f>
        <v>Visit</v>
      </c>
      <c r="H72" s="18" t="str">
        <f>IF(Table5[[#This Row],[Producer''s Website6]]="","",HYPERLINK(Table5[[#This Row],[Producer''s Website6]],"Visit"))</f>
        <v>Visit</v>
      </c>
      <c r="I72" s="18" t="str">
        <f>IF(Table5[[#This Row],[Digital Assets]]="","",HYPERLINK(Table5[[#This Row],[Digital Assets]],"Download"))</f>
        <v/>
      </c>
      <c r="J72" s="20" t="s">
        <v>485</v>
      </c>
      <c r="K72" s="20" t="s">
        <v>486</v>
      </c>
      <c r="L72" s="20" t="s">
        <v>487</v>
      </c>
      <c r="M72" s="20" t="s">
        <v>724</v>
      </c>
      <c r="N72" s="20" t="s">
        <v>866</v>
      </c>
      <c r="O72" s="20"/>
      <c r="P72" s="14"/>
    </row>
    <row r="73" spans="2:16" ht="19.5" customHeight="1" x14ac:dyDescent="0.25">
      <c r="B73" s="22" t="s">
        <v>82</v>
      </c>
      <c r="C73" s="22" t="s">
        <v>1045</v>
      </c>
      <c r="D73" s="23" t="str">
        <f>IF(Table5[[#This Row],[Producer Information (AW Website)2]]="","",HYPERLINK(Table5[[#This Row],[Producer Information (AW Website)2]],"Visit"))</f>
        <v>Visit</v>
      </c>
      <c r="E73" s="23" t="str">
        <f>IF(Table5[[#This Row],[View All  Wines (AW Website)4]]="","",HYPERLINK(Table5[[#This Row],[Bottleshot Download3]],"Download"))</f>
        <v>Download</v>
      </c>
      <c r="F73" s="23" t="str">
        <f>IF(Table5[[#This Row],[View All  Wines (AW Website)4]]="","",HYPERLINK(Table5[[#This Row],[View All  Wines (AW Website)4]],"Visit"))</f>
        <v>Visit</v>
      </c>
      <c r="G73" s="23" t="str">
        <f>IF(Table5[[#This Row],[Producer''s Instagram5]]="","",HYPERLINK(Table5[[#This Row],[Producer''s Instagram5]],"Visit"))</f>
        <v/>
      </c>
      <c r="H73" s="23" t="str">
        <f>IF(Table5[[#This Row],[Producer''s Website6]]="","",HYPERLINK(Table5[[#This Row],[Producer''s Website6]],"Visit"))</f>
        <v>Visit</v>
      </c>
      <c r="I73" s="23" t="str">
        <f>IF(Table5[[#This Row],[Digital Assets]]="","",HYPERLINK(Table5[[#This Row],[Digital Assets]],"Download"))</f>
        <v/>
      </c>
      <c r="J73" s="21" t="s">
        <v>1046</v>
      </c>
      <c r="K73" s="21" t="s">
        <v>1047</v>
      </c>
      <c r="L73" s="21" t="s">
        <v>1048</v>
      </c>
      <c r="M73" s="21"/>
      <c r="N73" s="21" t="s">
        <v>1122</v>
      </c>
      <c r="O73" s="21"/>
      <c r="P73" s="14"/>
    </row>
    <row r="74" spans="2:16" ht="19.5" customHeight="1" x14ac:dyDescent="0.25">
      <c r="B74" s="8" t="s">
        <v>82</v>
      </c>
      <c r="C74" s="8" t="s">
        <v>967</v>
      </c>
      <c r="D74" s="18" t="str">
        <f>IF(Table5[[#This Row],[Producer Information (AW Website)2]]="","",HYPERLINK(Table5[[#This Row],[Producer Information (AW Website)2]],"Visit"))</f>
        <v>Visit</v>
      </c>
      <c r="E74" s="18" t="str">
        <f>IF(Table5[[#This Row],[View All  Wines (AW Website)4]]="","",HYPERLINK(Table5[[#This Row],[Bottleshot Download3]],"Download"))</f>
        <v>Download</v>
      </c>
      <c r="F74" s="18" t="str">
        <f>IF(Table5[[#This Row],[View All  Wines (AW Website)4]]="","",HYPERLINK(Table5[[#This Row],[View All  Wines (AW Website)4]],"Visit"))</f>
        <v>Visit</v>
      </c>
      <c r="G74" s="18" t="str">
        <f>IF(Table5[[#This Row],[Producer''s Instagram5]]="","",HYPERLINK(Table5[[#This Row],[Producer''s Instagram5]],"Visit"))</f>
        <v/>
      </c>
      <c r="H74" s="18" t="str">
        <f>IF(Table5[[#This Row],[Producer''s Website6]]="","",HYPERLINK(Table5[[#This Row],[Producer''s Website6]],"Visit"))</f>
        <v/>
      </c>
      <c r="I74" s="18" t="str">
        <f>IF(Table5[[#This Row],[Digital Assets]]="","",HYPERLINK(Table5[[#This Row],[Digital Assets]],"Download"))</f>
        <v/>
      </c>
      <c r="J74" s="21" t="s">
        <v>968</v>
      </c>
      <c r="K74" s="21" t="s">
        <v>969</v>
      </c>
      <c r="L74" s="21" t="s">
        <v>970</v>
      </c>
      <c r="M74" s="21"/>
      <c r="N74" s="21"/>
      <c r="O74" s="21"/>
      <c r="P74" s="14"/>
    </row>
    <row r="75" spans="2:16" ht="19.5" customHeight="1" x14ac:dyDescent="0.25">
      <c r="B75" s="26" t="s">
        <v>82</v>
      </c>
      <c r="C75" s="26" t="s">
        <v>1135</v>
      </c>
      <c r="D75" s="27" t="str">
        <f>IF(Table5[[#This Row],[Producer Information (AW Website)2]]="","",HYPERLINK(Table5[[#This Row],[Producer Information (AW Website)2]],"Visit"))</f>
        <v>Visit</v>
      </c>
      <c r="E75" s="27" t="str">
        <f>IF(Table5[[#This Row],[View All  Wines (AW Website)4]]="","",HYPERLINK(Table5[[#This Row],[Bottleshot Download3]],"Download"))</f>
        <v>Download</v>
      </c>
      <c r="F75" s="27" t="str">
        <f>IF(Table5[[#This Row],[View All  Wines (AW Website)4]]="","",HYPERLINK(Table5[[#This Row],[View All  Wines (AW Website)4]],"Visit"))</f>
        <v>Visit</v>
      </c>
      <c r="G75" s="27" t="str">
        <f>IF(Table5[[#This Row],[Producer''s Instagram5]]="","",HYPERLINK(Table5[[#This Row],[Producer''s Instagram5]],"Visit"))</f>
        <v/>
      </c>
      <c r="H75" s="27" t="str">
        <f>IF(Table5[[#This Row],[Producer''s Website6]]="","",HYPERLINK(Table5[[#This Row],[Producer''s Website6]],"Visit"))</f>
        <v>Visit</v>
      </c>
      <c r="I75" s="27" t="str">
        <f>IF(Table5[[#This Row],[Digital Assets]]="","",HYPERLINK(Table5[[#This Row],[Digital Assets]],"Download"))</f>
        <v/>
      </c>
      <c r="J75" s="21" t="s">
        <v>1136</v>
      </c>
      <c r="K75" s="21" t="s">
        <v>1137</v>
      </c>
      <c r="L75" s="21" t="s">
        <v>1138</v>
      </c>
      <c r="M75" s="21"/>
      <c r="N75" s="21" t="s">
        <v>1139</v>
      </c>
      <c r="O75" s="21"/>
      <c r="P75" s="14"/>
    </row>
    <row r="76" spans="2:16" ht="19.5" customHeight="1" x14ac:dyDescent="0.25">
      <c r="B76" s="8" t="s">
        <v>82</v>
      </c>
      <c r="C76" s="8" t="s">
        <v>95</v>
      </c>
      <c r="D76" s="18" t="str">
        <f>IF(Table5[[#This Row],[Producer Information (AW Website)2]]="","",HYPERLINK(Table5[[#This Row],[Producer Information (AW Website)2]],"Visit"))</f>
        <v>Visit</v>
      </c>
      <c r="E76" s="18" t="str">
        <f>IF(Table5[[#This Row],[View All  Wines (AW Website)4]]="","",HYPERLINK(Table5[[#This Row],[Bottleshot Download3]],"Download"))</f>
        <v>Download</v>
      </c>
      <c r="F76" s="18" t="str">
        <f>IF(Table5[[#This Row],[View All  Wines (AW Website)4]]="","",HYPERLINK(Table5[[#This Row],[View All  Wines (AW Website)4]],"Visit"))</f>
        <v>Visit</v>
      </c>
      <c r="G76" s="18" t="str">
        <f>IF(Table5[[#This Row],[Producer''s Instagram5]]="","",HYPERLINK(Table5[[#This Row],[Producer''s Instagram5]],"Visit"))</f>
        <v/>
      </c>
      <c r="H76" s="18" t="str">
        <f>IF(Table5[[#This Row],[Producer''s Website6]]="","",HYPERLINK(Table5[[#This Row],[Producer''s Website6]],"Visit"))</f>
        <v/>
      </c>
      <c r="I76" s="18" t="str">
        <f>IF(Table5[[#This Row],[Digital Assets]]="","",HYPERLINK(Table5[[#This Row],[Digital Assets]],"Download"))</f>
        <v/>
      </c>
      <c r="J76" s="20" t="s">
        <v>509</v>
      </c>
      <c r="K76" s="20" t="s">
        <v>510</v>
      </c>
      <c r="L76" s="20" t="s">
        <v>511</v>
      </c>
      <c r="M76" s="20" t="s">
        <v>898</v>
      </c>
      <c r="N76" s="20"/>
      <c r="O76" s="20"/>
      <c r="P76" s="14"/>
    </row>
    <row r="77" spans="2:16" ht="19.5" customHeight="1" x14ac:dyDescent="0.25">
      <c r="B77" s="8" t="s">
        <v>82</v>
      </c>
      <c r="C77" s="8" t="s">
        <v>130</v>
      </c>
      <c r="D77" s="18" t="str">
        <f>IF(Table5[[#This Row],[Producer Information (AW Website)2]]="","",HYPERLINK(Table5[[#This Row],[Producer Information (AW Website)2]],"Visit"))</f>
        <v>Visit</v>
      </c>
      <c r="E77" s="18" t="str">
        <f>IF(Table5[[#This Row],[View All  Wines (AW Website)4]]="","",HYPERLINK(Table5[[#This Row],[Bottleshot Download3]],"Download"))</f>
        <v>Download</v>
      </c>
      <c r="F77" s="18" t="str">
        <f>IF(Table5[[#This Row],[View All  Wines (AW Website)4]]="","",HYPERLINK(Table5[[#This Row],[View All  Wines (AW Website)4]],"Visit"))</f>
        <v>Visit</v>
      </c>
      <c r="G77" s="18" t="str">
        <f>IF(Table5[[#This Row],[Producer''s Instagram5]]="","",HYPERLINK(Table5[[#This Row],[Producer''s Instagram5]],"Visit"))</f>
        <v>Visit</v>
      </c>
      <c r="H77" s="18" t="str">
        <f>IF(Table5[[#This Row],[Producer''s Website6]]="","",HYPERLINK(Table5[[#This Row],[Producer''s Website6]],"Visit"))</f>
        <v>Visit</v>
      </c>
      <c r="I77" s="18" t="str">
        <f>IF(Table5[[#This Row],[Digital Assets]]="","",HYPERLINK(Table5[[#This Row],[Digital Assets]],"Download"))</f>
        <v/>
      </c>
      <c r="J77" s="20" t="s">
        <v>512</v>
      </c>
      <c r="K77" s="20" t="s">
        <v>513</v>
      </c>
      <c r="L77" s="20" t="s">
        <v>514</v>
      </c>
      <c r="M77" s="20" t="s">
        <v>750</v>
      </c>
      <c r="N77" s="20" t="s">
        <v>870</v>
      </c>
      <c r="O77" s="20"/>
      <c r="P77" s="14"/>
    </row>
    <row r="78" spans="2:16" ht="19.5" customHeight="1" x14ac:dyDescent="0.25">
      <c r="B78" s="8" t="s">
        <v>82</v>
      </c>
      <c r="C78" s="8" t="s">
        <v>1153</v>
      </c>
      <c r="D78" s="18" t="str">
        <f>IF(Table5[[#This Row],[Producer Information (AW Website)2]]="","",HYPERLINK(Table5[[#This Row],[Producer Information (AW Website)2]],"Visit"))</f>
        <v>Visit</v>
      </c>
      <c r="E78" s="18" t="str">
        <f>IF(Table5[[#This Row],[View All  Wines (AW Website)4]]="","",HYPERLINK(Table5[[#This Row],[Bottleshot Download3]],"Download"))</f>
        <v>Download</v>
      </c>
      <c r="F78" s="18" t="str">
        <f>IF(Table5[[#This Row],[View All  Wines (AW Website)4]]="","",HYPERLINK(Table5[[#This Row],[View All  Wines (AW Website)4]],"Visit"))</f>
        <v>Visit</v>
      </c>
      <c r="G78" s="18" t="str">
        <f>IF(Table5[[#This Row],[Producer''s Instagram5]]="","",HYPERLINK(Table5[[#This Row],[Producer''s Instagram5]],"Visit"))</f>
        <v/>
      </c>
      <c r="H78" s="18" t="str">
        <f>IF(Table5[[#This Row],[Producer''s Website6]]="","",HYPERLINK(Table5[[#This Row],[Producer''s Website6]],"Visit"))</f>
        <v>Visit</v>
      </c>
      <c r="I78" s="18" t="str">
        <f>IF(Table5[[#This Row],[Digital Assets]]="","",HYPERLINK(Table5[[#This Row],[Digital Assets]],"Download"))</f>
        <v/>
      </c>
      <c r="J78" s="21" t="s">
        <v>1154</v>
      </c>
      <c r="K78" s="21" t="s">
        <v>1155</v>
      </c>
      <c r="L78" s="21" t="s">
        <v>1156</v>
      </c>
      <c r="M78" s="21"/>
      <c r="N78" s="25" t="s">
        <v>1157</v>
      </c>
      <c r="O78" s="21"/>
      <c r="P78" s="14"/>
    </row>
    <row r="79" spans="2:16" ht="19.5" customHeight="1" x14ac:dyDescent="0.25">
      <c r="B79" s="8" t="s">
        <v>82</v>
      </c>
      <c r="C79" s="8" t="s">
        <v>1095</v>
      </c>
      <c r="D79" s="18" t="str">
        <f>IF(Table5[[#This Row],[Producer Information (AW Website)2]]="","",HYPERLINK(Table5[[#This Row],[Producer Information (AW Website)2]],"Visit"))</f>
        <v>Visit</v>
      </c>
      <c r="E79" s="18" t="str">
        <f>IF(Table5[[#This Row],[View All  Wines (AW Website)4]]="","",HYPERLINK(Table5[[#This Row],[Bottleshot Download3]],"Download"))</f>
        <v>Download</v>
      </c>
      <c r="F79" s="18" t="str">
        <f>IF(Table5[[#This Row],[View All  Wines (AW Website)4]]="","",HYPERLINK(Table5[[#This Row],[View All  Wines (AW Website)4]],"Visit"))</f>
        <v>Visit</v>
      </c>
      <c r="G79" s="18" t="str">
        <f>IF(Table5[[#This Row],[Producer''s Instagram5]]="","",HYPERLINK(Table5[[#This Row],[Producer''s Instagram5]],"Visit"))</f>
        <v/>
      </c>
      <c r="H79" s="18" t="str">
        <f>IF(Table5[[#This Row],[Producer''s Website6]]="","",HYPERLINK(Table5[[#This Row],[Producer''s Website6]],"Visit"))</f>
        <v/>
      </c>
      <c r="I79" s="18" t="str">
        <f>IF(Table5[[#This Row],[Digital Assets]]="","",HYPERLINK(Table5[[#This Row],[Digital Assets]],"Download"))</f>
        <v/>
      </c>
      <c r="J79" s="21" t="s">
        <v>1113</v>
      </c>
      <c r="K79" s="21" t="s">
        <v>1114</v>
      </c>
      <c r="L79" s="21" t="s">
        <v>1115</v>
      </c>
      <c r="M79" s="21"/>
      <c r="N79" s="21"/>
      <c r="O79" s="21"/>
      <c r="P79" s="14"/>
    </row>
    <row r="80" spans="2:16" ht="19.5" customHeight="1" x14ac:dyDescent="0.25">
      <c r="B80" s="8" t="s">
        <v>82</v>
      </c>
      <c r="C80" s="8" t="s">
        <v>887</v>
      </c>
      <c r="D80" s="18" t="str">
        <f>IF(Table5[[#This Row],[Producer Information (AW Website)2]]="","",HYPERLINK(Table5[[#This Row],[Producer Information (AW Website)2]],"Visit"))</f>
        <v>Visit</v>
      </c>
      <c r="E80" s="18" t="str">
        <f>IF(Table5[[#This Row],[View All  Wines (AW Website)4]]="","",HYPERLINK(Table5[[#This Row],[Bottleshot Download3]],"Download"))</f>
        <v>Download</v>
      </c>
      <c r="F80" s="18" t="str">
        <f>IF(Table5[[#This Row],[View All  Wines (AW Website)4]]="","",HYPERLINK(Table5[[#This Row],[View All  Wines (AW Website)4]],"Visit"))</f>
        <v>Visit</v>
      </c>
      <c r="G80" s="18" t="str">
        <f>IF(Table5[[#This Row],[Producer''s Instagram5]]="","",HYPERLINK(Table5[[#This Row],[Producer''s Instagram5]],"Visit"))</f>
        <v/>
      </c>
      <c r="H80" s="18" t="str">
        <f>IF(Table5[[#This Row],[Producer''s Website6]]="","",HYPERLINK(Table5[[#This Row],[Producer''s Website6]],"Visit"))</f>
        <v>Visit</v>
      </c>
      <c r="I80" s="18" t="str">
        <f>IF(Table5[[#This Row],[Digital Assets]]="","",HYPERLINK(Table5[[#This Row],[Digital Assets]],"Download"))</f>
        <v/>
      </c>
      <c r="J80" s="20" t="s">
        <v>888</v>
      </c>
      <c r="K80" s="20" t="s">
        <v>889</v>
      </c>
      <c r="L80" s="20" t="s">
        <v>890</v>
      </c>
      <c r="M80" s="20" t="s">
        <v>898</v>
      </c>
      <c r="N80" s="20" t="s">
        <v>909</v>
      </c>
      <c r="O80" s="20"/>
      <c r="P80" s="14"/>
    </row>
    <row r="81" spans="2:16" ht="19.5" customHeight="1" x14ac:dyDescent="0.25">
      <c r="B81" s="8" t="s">
        <v>82</v>
      </c>
      <c r="C81" s="8" t="s">
        <v>149</v>
      </c>
      <c r="D81" s="18" t="str">
        <f>IF(Table5[[#This Row],[Producer Information (AW Website)2]]="","",HYPERLINK(Table5[[#This Row],[Producer Information (AW Website)2]],"Visit"))</f>
        <v>Visit</v>
      </c>
      <c r="E81" s="18" t="str">
        <f>IF(Table5[[#This Row],[View All  Wines (AW Website)4]]="","",HYPERLINK(Table5[[#This Row],[Bottleshot Download3]],"Download"))</f>
        <v>Download</v>
      </c>
      <c r="F81" s="18" t="str">
        <f>IF(Table5[[#This Row],[View All  Wines (AW Website)4]]="","",HYPERLINK(Table5[[#This Row],[View All  Wines (AW Website)4]],"Visit"))</f>
        <v>Visit</v>
      </c>
      <c r="G81" s="18" t="str">
        <f>IF(Table5[[#This Row],[Producer''s Instagram5]]="","",HYPERLINK(Table5[[#This Row],[Producer''s Instagram5]],"Visit"))</f>
        <v/>
      </c>
      <c r="H81" s="18" t="str">
        <f>IF(Table5[[#This Row],[Producer''s Website6]]="","",HYPERLINK(Table5[[#This Row],[Producer''s Website6]],"Visit"))</f>
        <v/>
      </c>
      <c r="I81" s="18" t="str">
        <f>IF(Table5[[#This Row],[Digital Assets]]="","",HYPERLINK(Table5[[#This Row],[Digital Assets]],"Download"))</f>
        <v/>
      </c>
      <c r="J81" s="20" t="s">
        <v>557</v>
      </c>
      <c r="K81" s="20" t="s">
        <v>558</v>
      </c>
      <c r="L81" s="20" t="s">
        <v>559</v>
      </c>
      <c r="M81" s="20" t="s">
        <v>898</v>
      </c>
      <c r="N81" s="20"/>
      <c r="O81" s="20"/>
      <c r="P81" s="14"/>
    </row>
    <row r="82" spans="2:16" ht="19.5" customHeight="1" x14ac:dyDescent="0.25">
      <c r="B82" s="28" t="s">
        <v>134</v>
      </c>
      <c r="C82" s="28" t="s">
        <v>1188</v>
      </c>
      <c r="D82" s="29" t="str">
        <f>IF(Table5[[#This Row],[Producer Information (AW Website)2]]="","",HYPERLINK(Table5[[#This Row],[Producer Information (AW Website)2]],"Visit"))</f>
        <v>Visit</v>
      </c>
      <c r="E82" s="29" t="str">
        <f>IF(Table5[[#This Row],[View All  Wines (AW Website)4]]="","",HYPERLINK(Table5[[#This Row],[Bottleshot Download3]],"Download"))</f>
        <v>Download</v>
      </c>
      <c r="F82" s="29" t="str">
        <f>IF(Table5[[#This Row],[View All  Wines (AW Website)4]]="","",HYPERLINK(Table5[[#This Row],[View All  Wines (AW Website)4]],"Visit"))</f>
        <v>Visit</v>
      </c>
      <c r="G82" s="29" t="str">
        <f>IF(Table5[[#This Row],[Producer''s Instagram5]]="","",HYPERLINK(Table5[[#This Row],[Producer''s Instagram5]],"Visit"))</f>
        <v>Visit</v>
      </c>
      <c r="H82" s="29" t="str">
        <f>IF(Table5[[#This Row],[Producer''s Website6]]="","",HYPERLINK(Table5[[#This Row],[Producer''s Website6]],"Visit"))</f>
        <v>Visit</v>
      </c>
      <c r="I82" s="29" t="str">
        <f>IF(Table5[[#This Row],[Digital Assets]]="","",HYPERLINK(Table5[[#This Row],[Digital Assets]],"Download"))</f>
        <v/>
      </c>
      <c r="J82" s="30" t="s">
        <v>1189</v>
      </c>
      <c r="K82" s="30" t="s">
        <v>1190</v>
      </c>
      <c r="L82" s="30" t="s">
        <v>1191</v>
      </c>
      <c r="M82" s="30" t="s">
        <v>1192</v>
      </c>
      <c r="N82" s="30" t="s">
        <v>1193</v>
      </c>
      <c r="O82" s="30"/>
      <c r="P82" s="14"/>
    </row>
    <row r="83" spans="2:16" ht="19.5" customHeight="1" x14ac:dyDescent="0.25">
      <c r="B83" s="8" t="s">
        <v>134</v>
      </c>
      <c r="C83" s="8" t="s">
        <v>135</v>
      </c>
      <c r="D83" s="18" t="str">
        <f>IF(Table5[[#This Row],[Producer Information (AW Website)2]]="","",HYPERLINK(Table5[[#This Row],[Producer Information (AW Website)2]],"Visit"))</f>
        <v>Visit</v>
      </c>
      <c r="E83" s="18" t="str">
        <f>IF(Table5[[#This Row],[View All  Wines (AW Website)4]]="","",HYPERLINK(Table5[[#This Row],[Bottleshot Download3]],"Download"))</f>
        <v>Download</v>
      </c>
      <c r="F83" s="18" t="str">
        <f>IF(Table5[[#This Row],[View All  Wines (AW Website)4]]="","",HYPERLINK(Table5[[#This Row],[View All  Wines (AW Website)4]],"Visit"))</f>
        <v>Visit</v>
      </c>
      <c r="G83" s="18" t="str">
        <f>IF(Table5[[#This Row],[Producer''s Instagram5]]="","",HYPERLINK(Table5[[#This Row],[Producer''s Instagram5]],"Visit"))</f>
        <v/>
      </c>
      <c r="H83" s="18" t="str">
        <f>IF(Table5[[#This Row],[Producer''s Website6]]="","",HYPERLINK(Table5[[#This Row],[Producer''s Website6]],"Visit"))</f>
        <v/>
      </c>
      <c r="I83" s="18" t="str">
        <f>IF(Table5[[#This Row],[Digital Assets]]="","",HYPERLINK(Table5[[#This Row],[Digital Assets]],"Download"))</f>
        <v/>
      </c>
      <c r="J83" s="20" t="s">
        <v>566</v>
      </c>
      <c r="K83" s="20" t="s">
        <v>567</v>
      </c>
      <c r="L83" s="20" t="s">
        <v>568</v>
      </c>
      <c r="M83" s="20" t="s">
        <v>898</v>
      </c>
      <c r="N83" s="20"/>
      <c r="O83" s="20"/>
      <c r="P83" s="14"/>
    </row>
    <row r="84" spans="2:16" ht="19.5" customHeight="1" x14ac:dyDescent="0.25">
      <c r="B84" s="8" t="s">
        <v>91</v>
      </c>
      <c r="C84" s="8" t="s">
        <v>92</v>
      </c>
      <c r="D84" s="18" t="str">
        <f>IF(Table5[[#This Row],[Producer Information (AW Website)2]]="","",HYPERLINK(Table5[[#This Row],[Producer Information (AW Website)2]],"Visit"))</f>
        <v>Visit</v>
      </c>
      <c r="E84" s="18" t="str">
        <f>IF(Table5[[#This Row],[View All  Wines (AW Website)4]]="","",HYPERLINK(Table5[[#This Row],[Bottleshot Download3]],"Download"))</f>
        <v>Download</v>
      </c>
      <c r="F84" s="18" t="str">
        <f>IF(Table5[[#This Row],[View All  Wines (AW Website)4]]="","",HYPERLINK(Table5[[#This Row],[View All  Wines (AW Website)4]],"Visit"))</f>
        <v>Visit</v>
      </c>
      <c r="G84" s="18" t="str">
        <f>IF(Table5[[#This Row],[Producer''s Instagram5]]="","",HYPERLINK(Table5[[#This Row],[Producer''s Instagram5]],"Visit"))</f>
        <v>Visit</v>
      </c>
      <c r="H84" s="18" t="str">
        <f>IF(Table5[[#This Row],[Producer''s Website6]]="","",HYPERLINK(Table5[[#This Row],[Producer''s Website6]],"Visit"))</f>
        <v>Visit</v>
      </c>
      <c r="I84" s="18" t="str">
        <f>IF(Table5[[#This Row],[Digital Assets]]="","",HYPERLINK(Table5[[#This Row],[Digital Assets]],"Download"))</f>
        <v/>
      </c>
      <c r="J84" s="21" t="s">
        <v>482</v>
      </c>
      <c r="K84" s="20" t="s">
        <v>483</v>
      </c>
      <c r="L84" s="20" t="s">
        <v>484</v>
      </c>
      <c r="M84" s="20" t="s">
        <v>723</v>
      </c>
      <c r="N84" s="20" t="s">
        <v>865</v>
      </c>
      <c r="O84" s="20"/>
      <c r="P84" s="14"/>
    </row>
    <row r="85" spans="2:16" ht="19.5" customHeight="1" x14ac:dyDescent="0.25">
      <c r="B85" s="22" t="s">
        <v>91</v>
      </c>
      <c r="C85" s="22" t="s">
        <v>1077</v>
      </c>
      <c r="D85" s="23" t="str">
        <f>IF(Table5[[#This Row],[Producer Information (AW Website)2]]="","",HYPERLINK(Table5[[#This Row],[Producer Information (AW Website)2]],"Visit"))</f>
        <v>Visit</v>
      </c>
      <c r="E85" s="23" t="str">
        <f>IF(Table5[[#This Row],[View All  Wines (AW Website)4]]="","",HYPERLINK(Table5[[#This Row],[Bottleshot Download3]],"Download"))</f>
        <v>Download</v>
      </c>
      <c r="F85" s="23" t="str">
        <f>IF(Table5[[#This Row],[View All  Wines (AW Website)4]]="","",HYPERLINK(Table5[[#This Row],[View All  Wines (AW Website)4]],"Visit"))</f>
        <v>Visit</v>
      </c>
      <c r="G85" s="23" t="str">
        <f>IF(Table5[[#This Row],[Producer''s Instagram5]]="","",HYPERLINK(Table5[[#This Row],[Producer''s Instagram5]],"Visit"))</f>
        <v>Visit</v>
      </c>
      <c r="H85" s="23" t="str">
        <f>IF(Table5[[#This Row],[Producer''s Website6]]="","",HYPERLINK(Table5[[#This Row],[Producer''s Website6]],"Visit"))</f>
        <v>Visit</v>
      </c>
      <c r="I85" s="23" t="str">
        <f>IF(Table5[[#This Row],[Digital Assets]]="","",HYPERLINK(Table5[[#This Row],[Digital Assets]],"Download"))</f>
        <v/>
      </c>
      <c r="J85" s="21" t="s">
        <v>1078</v>
      </c>
      <c r="K85" s="21" t="s">
        <v>1079</v>
      </c>
      <c r="L85" s="21" t="s">
        <v>1080</v>
      </c>
      <c r="M85" s="21" t="s">
        <v>1081</v>
      </c>
      <c r="N85" s="21" t="s">
        <v>1082</v>
      </c>
      <c r="O85" s="21"/>
      <c r="P85" s="14"/>
    </row>
    <row r="86" spans="2:16" ht="19.5" customHeight="1" x14ac:dyDescent="0.25">
      <c r="B86" s="8" t="s">
        <v>83</v>
      </c>
      <c r="C86" s="8" t="s">
        <v>115</v>
      </c>
      <c r="D86" s="18" t="str">
        <f>IF(Table5[[#This Row],[Producer Information (AW Website)2]]="","",HYPERLINK(Table5[[#This Row],[Producer Information (AW Website)2]],"Visit"))</f>
        <v>Visit</v>
      </c>
      <c r="E86" s="18" t="str">
        <f>IF(Table5[[#This Row],[View All  Wines (AW Website)4]]="","",HYPERLINK(Table5[[#This Row],[Bottleshot Download3]],"Download"))</f>
        <v>Download</v>
      </c>
      <c r="F86" s="18" t="str">
        <f>IF(Table5[[#This Row],[View All  Wines (AW Website)4]]="","",HYPERLINK(Table5[[#This Row],[View All  Wines (AW Website)4]],"Visit"))</f>
        <v>Visit</v>
      </c>
      <c r="G86" s="18" t="str">
        <f>IF(Table5[[#This Row],[Producer''s Instagram5]]="","",HYPERLINK(Table5[[#This Row],[Producer''s Instagram5]],"Visit"))</f>
        <v/>
      </c>
      <c r="H86" s="18" t="str">
        <f>IF(Table5[[#This Row],[Producer''s Website6]]="","",HYPERLINK(Table5[[#This Row],[Producer''s Website6]],"Visit"))</f>
        <v>Visit</v>
      </c>
      <c r="I86" s="18" t="str">
        <f>IF(Table5[[#This Row],[Digital Assets]]="","",HYPERLINK(Table5[[#This Row],[Digital Assets]],"Download"))</f>
        <v/>
      </c>
      <c r="J86" s="20" t="s">
        <v>289</v>
      </c>
      <c r="K86" s="20" t="s">
        <v>290</v>
      </c>
      <c r="L86" s="20" t="s">
        <v>291</v>
      </c>
      <c r="M86" s="20" t="s">
        <v>898</v>
      </c>
      <c r="N86" s="20" t="s">
        <v>820</v>
      </c>
      <c r="O86" s="20"/>
      <c r="P86" s="14"/>
    </row>
    <row r="87" spans="2:16" ht="19.5" customHeight="1" x14ac:dyDescent="0.25">
      <c r="B87" s="8" t="s">
        <v>83</v>
      </c>
      <c r="C87" s="8" t="s">
        <v>253</v>
      </c>
      <c r="D87" s="18" t="str">
        <f>IF(Table5[[#This Row],[Producer Information (AW Website)2]]="","",HYPERLINK(Table5[[#This Row],[Producer Information (AW Website)2]],"Visit"))</f>
        <v>Visit</v>
      </c>
      <c r="E87" s="18" t="str">
        <f>IF(Table5[[#This Row],[View All  Wines (AW Website)4]]="","",HYPERLINK(Table5[[#This Row],[Bottleshot Download3]],"Download"))</f>
        <v>Download</v>
      </c>
      <c r="F87" s="18" t="str">
        <f>IF(Table5[[#This Row],[View All  Wines (AW Website)4]]="","",HYPERLINK(Table5[[#This Row],[View All  Wines (AW Website)4]],"Visit"))</f>
        <v>Visit</v>
      </c>
      <c r="G87" s="18" t="str">
        <f>IF(Table5[[#This Row],[Producer''s Instagram5]]="","",HYPERLINK(Table5[[#This Row],[Producer''s Instagram5]],"Visit"))</f>
        <v/>
      </c>
      <c r="H87" s="18" t="str">
        <f>IF(Table5[[#This Row],[Producer''s Website6]]="","",HYPERLINK(Table5[[#This Row],[Producer''s Website6]],"Visit"))</f>
        <v/>
      </c>
      <c r="I87" s="18" t="str">
        <f>IF(Table5[[#This Row],[Digital Assets]]="","",HYPERLINK(Table5[[#This Row],[Digital Assets]],"Download"))</f>
        <v/>
      </c>
      <c r="J87" s="20" t="s">
        <v>292</v>
      </c>
      <c r="K87" s="20" t="s">
        <v>293</v>
      </c>
      <c r="L87" s="20" t="s">
        <v>294</v>
      </c>
      <c r="M87" s="20" t="s">
        <v>898</v>
      </c>
      <c r="N87" s="20"/>
      <c r="O87" s="20"/>
      <c r="P87" s="14"/>
    </row>
    <row r="88" spans="2:16" ht="19.5" customHeight="1" x14ac:dyDescent="0.25">
      <c r="B88" s="8" t="s">
        <v>83</v>
      </c>
      <c r="C88" s="8" t="s">
        <v>995</v>
      </c>
      <c r="D88" s="18" t="str">
        <f>IF(Table5[[#This Row],[Producer Information (AW Website)2]]="","",HYPERLINK(Table5[[#This Row],[Producer Information (AW Website)2]],"Visit"))</f>
        <v>Visit</v>
      </c>
      <c r="E88" s="18" t="str">
        <f>IF(Table5[[#This Row],[View All  Wines (AW Website)4]]="","",HYPERLINK(Table5[[#This Row],[Bottleshot Download3]],"Download"))</f>
        <v>Download</v>
      </c>
      <c r="F88" s="18" t="str">
        <f>IF(Table5[[#This Row],[View All  Wines (AW Website)4]]="","",HYPERLINK(Table5[[#This Row],[View All  Wines (AW Website)4]],"Visit"))</f>
        <v>Visit</v>
      </c>
      <c r="G88" s="18" t="str">
        <f>IF(Table5[[#This Row],[Producer''s Instagram5]]="","",HYPERLINK(Table5[[#This Row],[Producer''s Instagram5]],"Visit"))</f>
        <v/>
      </c>
      <c r="H88" s="18" t="str">
        <f>IF(Table5[[#This Row],[Producer''s Website6]]="","",HYPERLINK(Table5[[#This Row],[Producer''s Website6]],"Visit"))</f>
        <v/>
      </c>
      <c r="I88" s="18" t="str">
        <f>IF(Table5[[#This Row],[Digital Assets]]="","",HYPERLINK(Table5[[#This Row],[Digital Assets]],"Download"))</f>
        <v/>
      </c>
      <c r="J88" s="21" t="s">
        <v>996</v>
      </c>
      <c r="K88" s="21" t="s">
        <v>997</v>
      </c>
      <c r="L88" s="21" t="s">
        <v>998</v>
      </c>
      <c r="M88" s="21"/>
      <c r="N88" s="21"/>
      <c r="O88" s="21"/>
      <c r="P88" s="14"/>
    </row>
    <row r="89" spans="2:16" ht="19.5" customHeight="1" x14ac:dyDescent="0.25">
      <c r="B89" s="8" t="s">
        <v>83</v>
      </c>
      <c r="C89" s="8" t="s">
        <v>214</v>
      </c>
      <c r="D89" s="18" t="str">
        <f>IF(Table5[[#This Row],[Producer Information (AW Website)2]]="","",HYPERLINK(Table5[[#This Row],[Producer Information (AW Website)2]],"Visit"))</f>
        <v>Visit</v>
      </c>
      <c r="E89" s="18" t="str">
        <f>IF(Table5[[#This Row],[View All  Wines (AW Website)4]]="","",HYPERLINK(Table5[[#This Row],[Bottleshot Download3]],"Download"))</f>
        <v>Download</v>
      </c>
      <c r="F89" s="18" t="str">
        <f>IF(Table5[[#This Row],[View All  Wines (AW Website)4]]="","",HYPERLINK(Table5[[#This Row],[View All  Wines (AW Website)4]],"Visit"))</f>
        <v>Visit</v>
      </c>
      <c r="G89" s="18" t="str">
        <f>IF(Table5[[#This Row],[Producer''s Instagram5]]="","",HYPERLINK(Table5[[#This Row],[Producer''s Instagram5]],"Visit"))</f>
        <v>Visit</v>
      </c>
      <c r="H89" s="18" t="str">
        <f>IF(Table5[[#This Row],[Producer''s Website6]]="","",HYPERLINK(Table5[[#This Row],[Producer''s Website6]],"Visit"))</f>
        <v>Visit</v>
      </c>
      <c r="I89" s="18" t="str">
        <f>IF(Table5[[#This Row],[Digital Assets]]="","",HYPERLINK(Table5[[#This Row],[Digital Assets]],"Download"))</f>
        <v/>
      </c>
      <c r="J89" s="20" t="s">
        <v>340</v>
      </c>
      <c r="K89" s="20" t="s">
        <v>341</v>
      </c>
      <c r="L89" s="20" t="s">
        <v>342</v>
      </c>
      <c r="M89" s="20" t="s">
        <v>611</v>
      </c>
      <c r="N89" s="20" t="s">
        <v>835</v>
      </c>
      <c r="O89" s="20"/>
      <c r="P89" s="14"/>
    </row>
    <row r="90" spans="2:16" ht="19.5" customHeight="1" x14ac:dyDescent="0.25">
      <c r="B90" s="22" t="s">
        <v>83</v>
      </c>
      <c r="C90" s="22" t="s">
        <v>1066</v>
      </c>
      <c r="D90" s="23" t="str">
        <f>IF(Table5[[#This Row],[Producer Information (AW Website)2]]="","",HYPERLINK(Table5[[#This Row],[Producer Information (AW Website)2]],"Visit"))</f>
        <v>Visit</v>
      </c>
      <c r="E90" s="23" t="str">
        <f>IF(Table5[[#This Row],[View All  Wines (AW Website)4]]="","",HYPERLINK(Table5[[#This Row],[Bottleshot Download3]],"Download"))</f>
        <v>Download</v>
      </c>
      <c r="F90" s="23" t="str">
        <f>IF(Table5[[#This Row],[View All  Wines (AW Website)4]]="","",HYPERLINK(Table5[[#This Row],[View All  Wines (AW Website)4]],"Visit"))</f>
        <v>Visit</v>
      </c>
      <c r="G90" s="23" t="str">
        <f>IF(Table5[[#This Row],[Producer''s Instagram5]]="","",HYPERLINK(Table5[[#This Row],[Producer''s Instagram5]],"Visit"))</f>
        <v>Visit</v>
      </c>
      <c r="H90" s="23" t="str">
        <f>IF(Table5[[#This Row],[Producer''s Website6]]="","",HYPERLINK(Table5[[#This Row],[Producer''s Website6]],"Visit"))</f>
        <v>Visit</v>
      </c>
      <c r="I90" s="23" t="str">
        <f>IF(Table5[[#This Row],[Digital Assets]]="","",HYPERLINK(Table5[[#This Row],[Digital Assets]],"Download"))</f>
        <v/>
      </c>
      <c r="J90" s="21" t="s">
        <v>1067</v>
      </c>
      <c r="K90" s="21" t="s">
        <v>1068</v>
      </c>
      <c r="L90" s="21" t="s">
        <v>1069</v>
      </c>
      <c r="M90" s="21" t="s">
        <v>1070</v>
      </c>
      <c r="N90" s="21" t="s">
        <v>1071</v>
      </c>
      <c r="O90" s="21"/>
      <c r="P90" s="14"/>
    </row>
    <row r="91" spans="2:16" ht="19.5" customHeight="1" x14ac:dyDescent="0.25">
      <c r="B91" s="8" t="s">
        <v>83</v>
      </c>
      <c r="C91" s="8" t="s">
        <v>193</v>
      </c>
      <c r="D91" s="18" t="str">
        <f>IF(Table5[[#This Row],[Producer Information (AW Website)2]]="","",HYPERLINK(Table5[[#This Row],[Producer Information (AW Website)2]],"Visit"))</f>
        <v>Visit</v>
      </c>
      <c r="E91" s="18" t="str">
        <f>IF(Table5[[#This Row],[View All  Wines (AW Website)4]]="","",HYPERLINK(Table5[[#This Row],[Bottleshot Download3]],"Download"))</f>
        <v>Download</v>
      </c>
      <c r="F91" s="18" t="str">
        <f>IF(Table5[[#This Row],[View All  Wines (AW Website)4]]="","",HYPERLINK(Table5[[#This Row],[View All  Wines (AW Website)4]],"Visit"))</f>
        <v>Visit</v>
      </c>
      <c r="G91" s="18" t="str">
        <f>IF(Table5[[#This Row],[Producer''s Instagram5]]="","",HYPERLINK(Table5[[#This Row],[Producer''s Instagram5]],"Visit"))</f>
        <v>Visit</v>
      </c>
      <c r="H91" s="18" t="str">
        <f>IF(Table5[[#This Row],[Producer''s Website6]]="","",HYPERLINK(Table5[[#This Row],[Producer''s Website6]],"Visit"))</f>
        <v>Visit</v>
      </c>
      <c r="I91" s="18" t="str">
        <f>IF(Table5[[#This Row],[Digital Assets]]="","",HYPERLINK(Table5[[#This Row],[Digital Assets]],"Download"))</f>
        <v/>
      </c>
      <c r="J91" s="20" t="s">
        <v>351</v>
      </c>
      <c r="K91" s="20" t="s">
        <v>352</v>
      </c>
      <c r="L91" s="20" t="s">
        <v>353</v>
      </c>
      <c r="M91" s="20" t="s">
        <v>802</v>
      </c>
      <c r="N91" s="20" t="s">
        <v>838</v>
      </c>
      <c r="O91" s="20"/>
      <c r="P91" s="14"/>
    </row>
    <row r="92" spans="2:16" ht="19.5" customHeight="1" x14ac:dyDescent="0.25">
      <c r="B92" s="8" t="s">
        <v>83</v>
      </c>
      <c r="C92" s="8" t="s">
        <v>224</v>
      </c>
      <c r="D92" s="18" t="str">
        <f>IF(Table5[[#This Row],[Producer Information (AW Website)2]]="","",HYPERLINK(Table5[[#This Row],[Producer Information (AW Website)2]],"Visit"))</f>
        <v>Visit</v>
      </c>
      <c r="E92" s="18" t="str">
        <f>IF(Table5[[#This Row],[View All  Wines (AW Website)4]]="","",HYPERLINK(Table5[[#This Row],[Bottleshot Download3]],"Download"))</f>
        <v>Download</v>
      </c>
      <c r="F92" s="18" t="str">
        <f>IF(Table5[[#This Row],[View All  Wines (AW Website)4]]="","",HYPERLINK(Table5[[#This Row],[View All  Wines (AW Website)4]],"Visit"))</f>
        <v>Visit</v>
      </c>
      <c r="G92" s="18" t="str">
        <f>IF(Table5[[#This Row],[Producer''s Instagram5]]="","",HYPERLINK(Table5[[#This Row],[Producer''s Instagram5]],"Visit"))</f>
        <v/>
      </c>
      <c r="H92" s="18" t="str">
        <f>IF(Table5[[#This Row],[Producer''s Website6]]="","",HYPERLINK(Table5[[#This Row],[Producer''s Website6]],"Visit"))</f>
        <v/>
      </c>
      <c r="I92" s="18" t="str">
        <f>IF(Table5[[#This Row],[Digital Assets]]="","",HYPERLINK(Table5[[#This Row],[Digital Assets]],"Download"))</f>
        <v/>
      </c>
      <c r="J92" s="20" t="s">
        <v>431</v>
      </c>
      <c r="K92" s="20" t="s">
        <v>432</v>
      </c>
      <c r="L92" s="20" t="s">
        <v>433</v>
      </c>
      <c r="M92" s="20" t="s">
        <v>898</v>
      </c>
      <c r="N92" s="20"/>
      <c r="O92" s="20"/>
      <c r="P92" s="14"/>
    </row>
    <row r="93" spans="2:16" ht="19.5" customHeight="1" x14ac:dyDescent="0.25">
      <c r="B93" s="8" t="s">
        <v>83</v>
      </c>
      <c r="C93" s="8" t="s">
        <v>144</v>
      </c>
      <c r="D93" s="18" t="str">
        <f>IF(Table5[[#This Row],[Producer Information (AW Website)2]]="","",HYPERLINK(Table5[[#This Row],[Producer Information (AW Website)2]],"Visit"))</f>
        <v>Visit</v>
      </c>
      <c r="E93" s="18" t="str">
        <f>IF(Table5[[#This Row],[View All  Wines (AW Website)4]]="","",HYPERLINK(Table5[[#This Row],[Bottleshot Download3]],"Download"))</f>
        <v>Download</v>
      </c>
      <c r="F93" s="18" t="str">
        <f>IF(Table5[[#This Row],[View All  Wines (AW Website)4]]="","",HYPERLINK(Table5[[#This Row],[View All  Wines (AW Website)4]],"Visit"))</f>
        <v>Visit</v>
      </c>
      <c r="G93" s="18" t="str">
        <f>IF(Table5[[#This Row],[Producer''s Instagram5]]="","",HYPERLINK(Table5[[#This Row],[Producer''s Instagram5]],"Visit"))</f>
        <v>Visit</v>
      </c>
      <c r="H93" s="18" t="str">
        <f>IF(Table5[[#This Row],[Producer''s Website6]]="","",HYPERLINK(Table5[[#This Row],[Producer''s Website6]],"Visit"))</f>
        <v>Visit</v>
      </c>
      <c r="I93" s="18" t="str">
        <f>IF(Table5[[#This Row],[Digital Assets]]="","",HYPERLINK(Table5[[#This Row],[Digital Assets]],"Download"))</f>
        <v/>
      </c>
      <c r="J93" s="20" t="s">
        <v>437</v>
      </c>
      <c r="K93" s="20" t="s">
        <v>438</v>
      </c>
      <c r="L93" s="20" t="s">
        <v>439</v>
      </c>
      <c r="M93" s="20" t="s">
        <v>695</v>
      </c>
      <c r="N93" s="20" t="s">
        <v>855</v>
      </c>
      <c r="O93" s="20"/>
      <c r="P93" s="14"/>
    </row>
    <row r="94" spans="2:16" ht="19.5" customHeight="1" x14ac:dyDescent="0.25">
      <c r="B94" s="8" t="s">
        <v>83</v>
      </c>
      <c r="C94" s="8" t="s">
        <v>153</v>
      </c>
      <c r="D94" s="18" t="str">
        <f>IF(Table5[[#This Row],[Producer Information (AW Website)2]]="","",HYPERLINK(Table5[[#This Row],[Producer Information (AW Website)2]],"Visit"))</f>
        <v>Visit</v>
      </c>
      <c r="E94" s="18" t="str">
        <f>IF(Table5[[#This Row],[View All  Wines (AW Website)4]]="","",HYPERLINK(Table5[[#This Row],[Bottleshot Download3]],"Download"))</f>
        <v>Download</v>
      </c>
      <c r="F94" s="18" t="str">
        <f>IF(Table5[[#This Row],[View All  Wines (AW Website)4]]="","",HYPERLINK(Table5[[#This Row],[View All  Wines (AW Website)4]],"Visit"))</f>
        <v>Visit</v>
      </c>
      <c r="G94" s="18" t="str">
        <f>IF(Table5[[#This Row],[Producer''s Instagram5]]="","",HYPERLINK(Table5[[#This Row],[Producer''s Instagram5]],"Visit"))</f>
        <v/>
      </c>
      <c r="H94" s="18" t="str">
        <f>IF(Table5[[#This Row],[Producer''s Website6]]="","",HYPERLINK(Table5[[#This Row],[Producer''s Website6]],"Visit"))</f>
        <v>Visit</v>
      </c>
      <c r="I94" s="18" t="str">
        <f>IF(Table5[[#This Row],[Digital Assets]]="","",HYPERLINK(Table5[[#This Row],[Digital Assets]],"Download"))</f>
        <v/>
      </c>
      <c r="J94" s="20" t="s">
        <v>443</v>
      </c>
      <c r="K94" s="20" t="s">
        <v>444</v>
      </c>
      <c r="L94" s="20" t="s">
        <v>445</v>
      </c>
      <c r="M94" s="20" t="s">
        <v>898</v>
      </c>
      <c r="N94" s="20" t="s">
        <v>856</v>
      </c>
      <c r="O94" s="20"/>
      <c r="P94" s="14"/>
    </row>
    <row r="95" spans="2:16" ht="19.5" customHeight="1" x14ac:dyDescent="0.25">
      <c r="B95" s="8" t="s">
        <v>83</v>
      </c>
      <c r="C95" s="8" t="s">
        <v>230</v>
      </c>
      <c r="D95" s="18" t="str">
        <f>IF(Table5[[#This Row],[Producer Information (AW Website)2]]="","",HYPERLINK(Table5[[#This Row],[Producer Information (AW Website)2]],"Visit"))</f>
        <v>Visit</v>
      </c>
      <c r="E95" s="18" t="str">
        <f>IF(Table5[[#This Row],[View All  Wines (AW Website)4]]="","",HYPERLINK(Table5[[#This Row],[Bottleshot Download3]],"Download"))</f>
        <v>Download</v>
      </c>
      <c r="F95" s="18" t="str">
        <f>IF(Table5[[#This Row],[View All  Wines (AW Website)4]]="","",HYPERLINK(Table5[[#This Row],[View All  Wines (AW Website)4]],"Visit"))</f>
        <v>Visit</v>
      </c>
      <c r="G95" s="18" t="str">
        <f>IF(Table5[[#This Row],[Producer''s Instagram5]]="","",HYPERLINK(Table5[[#This Row],[Producer''s Instagram5]],"Visit"))</f>
        <v>Visit</v>
      </c>
      <c r="H95" s="18" t="str">
        <f>IF(Table5[[#This Row],[Producer''s Website6]]="","",HYPERLINK(Table5[[#This Row],[Producer''s Website6]],"Visit"))</f>
        <v>Visit</v>
      </c>
      <c r="I95" s="18" t="str">
        <f>IF(Table5[[#This Row],[Digital Assets]]="","",HYPERLINK(Table5[[#This Row],[Digital Assets]],"Download"))</f>
        <v/>
      </c>
      <c r="J95" s="20" t="s">
        <v>452</v>
      </c>
      <c r="K95" s="20" t="s">
        <v>453</v>
      </c>
      <c r="L95" s="20" t="s">
        <v>454</v>
      </c>
      <c r="M95" s="20" t="s">
        <v>704</v>
      </c>
      <c r="N95" s="20" t="s">
        <v>859</v>
      </c>
      <c r="O95" s="20"/>
      <c r="P95" s="14"/>
    </row>
    <row r="96" spans="2:16" ht="19.5" customHeight="1" x14ac:dyDescent="0.25">
      <c r="B96" s="8" t="s">
        <v>83</v>
      </c>
      <c r="C96" s="8" t="s">
        <v>209</v>
      </c>
      <c r="D96" s="18" t="str">
        <f>IF(Table5[[#This Row],[Producer Information (AW Website)2]]="","",HYPERLINK(Table5[[#This Row],[Producer Information (AW Website)2]],"Visit"))</f>
        <v>Visit</v>
      </c>
      <c r="E96" s="18" t="str">
        <f>IF(Table5[[#This Row],[View All  Wines (AW Website)4]]="","",HYPERLINK(Table5[[#This Row],[Bottleshot Download3]],"Download"))</f>
        <v>Download</v>
      </c>
      <c r="F96" s="18" t="str">
        <f>IF(Table5[[#This Row],[View All  Wines (AW Website)4]]="","",HYPERLINK(Table5[[#This Row],[View All  Wines (AW Website)4]],"Visit"))</f>
        <v>Visit</v>
      </c>
      <c r="G96" s="18" t="str">
        <f>IF(Table5[[#This Row],[Producer''s Instagram5]]="","",HYPERLINK(Table5[[#This Row],[Producer''s Instagram5]],"Visit"))</f>
        <v>Visit</v>
      </c>
      <c r="H96" s="18" t="str">
        <f>IF(Table5[[#This Row],[Producer''s Website6]]="","",HYPERLINK(Table5[[#This Row],[Producer''s Website6]],"Visit"))</f>
        <v>Visit</v>
      </c>
      <c r="I96" s="18" t="str">
        <f>IF(Table5[[#This Row],[Digital Assets]]="","",HYPERLINK(Table5[[#This Row],[Digital Assets]],"Download"))</f>
        <v/>
      </c>
      <c r="J96" s="20" t="s">
        <v>455</v>
      </c>
      <c r="K96" s="20" t="s">
        <v>456</v>
      </c>
      <c r="L96" s="20" t="s">
        <v>457</v>
      </c>
      <c r="M96" s="20" t="s">
        <v>705</v>
      </c>
      <c r="N96" s="20" t="s">
        <v>860</v>
      </c>
      <c r="O96" s="20"/>
      <c r="P96" s="14"/>
    </row>
    <row r="97" spans="2:16" ht="19.5" customHeight="1" x14ac:dyDescent="0.25">
      <c r="B97" s="8" t="s">
        <v>83</v>
      </c>
      <c r="C97" s="8" t="s">
        <v>219</v>
      </c>
      <c r="D97" s="18" t="str">
        <f>IF(Table5[[#This Row],[Producer Information (AW Website)2]]="","",HYPERLINK(Table5[[#This Row],[Producer Information (AW Website)2]],"Visit"))</f>
        <v>Visit</v>
      </c>
      <c r="E97" s="18" t="str">
        <f>IF(Table5[[#This Row],[View All  Wines (AW Website)4]]="","",HYPERLINK(Table5[[#This Row],[Bottleshot Download3]],"Download"))</f>
        <v>Download</v>
      </c>
      <c r="F97" s="18" t="str">
        <f>IF(Table5[[#This Row],[View All  Wines (AW Website)4]]="","",HYPERLINK(Table5[[#This Row],[View All  Wines (AW Website)4]],"Visit"))</f>
        <v>Visit</v>
      </c>
      <c r="G97" s="18" t="str">
        <f>IF(Table5[[#This Row],[Producer''s Instagram5]]="","",HYPERLINK(Table5[[#This Row],[Producer''s Instagram5]],"Visit"))</f>
        <v>Visit</v>
      </c>
      <c r="H97" s="18" t="str">
        <f>IF(Table5[[#This Row],[Producer''s Website6]]="","",HYPERLINK(Table5[[#This Row],[Producer''s Website6]],"Visit"))</f>
        <v>Visit</v>
      </c>
      <c r="I97" s="18" t="str">
        <f>IF(Table5[[#This Row],[Digital Assets]]="","",HYPERLINK(Table5[[#This Row],[Digital Assets]],"Download"))</f>
        <v/>
      </c>
      <c r="J97" s="20" t="s">
        <v>464</v>
      </c>
      <c r="K97" s="20" t="s">
        <v>465</v>
      </c>
      <c r="L97" s="20" t="s">
        <v>466</v>
      </c>
      <c r="M97" s="20" t="s">
        <v>715</v>
      </c>
      <c r="N97" s="20" t="s">
        <v>862</v>
      </c>
      <c r="O97" s="20"/>
      <c r="P97" s="14"/>
    </row>
    <row r="98" spans="2:16" ht="19.5" customHeight="1" x14ac:dyDescent="0.25">
      <c r="B98" s="8" t="s">
        <v>83</v>
      </c>
      <c r="C98" s="8" t="s">
        <v>93</v>
      </c>
      <c r="D98" s="18" t="str">
        <f>IF(Table5[[#This Row],[Producer Information (AW Website)2]]="","",HYPERLINK(Table5[[#This Row],[Producer Information (AW Website)2]],"Visit"))</f>
        <v>Visit</v>
      </c>
      <c r="E98" s="18" t="str">
        <f>IF(Table5[[#This Row],[View All  Wines (AW Website)4]]="","",HYPERLINK(Table5[[#This Row],[Bottleshot Download3]],"Download"))</f>
        <v>Download</v>
      </c>
      <c r="F98" s="18" t="str">
        <f>IF(Table5[[#This Row],[View All  Wines (AW Website)4]]="","",HYPERLINK(Table5[[#This Row],[View All  Wines (AW Website)4]],"Visit"))</f>
        <v>Visit</v>
      </c>
      <c r="G98" s="18" t="str">
        <f>IF(Table5[[#This Row],[Producer''s Instagram5]]="","",HYPERLINK(Table5[[#This Row],[Producer''s Instagram5]],"Visit"))</f>
        <v/>
      </c>
      <c r="H98" s="18" t="str">
        <f>IF(Table5[[#This Row],[Producer''s Website6]]="","",HYPERLINK(Table5[[#This Row],[Producer''s Website6]],"Visit"))</f>
        <v>Visit</v>
      </c>
      <c r="I98" s="18" t="str">
        <f>IF(Table5[[#This Row],[Digital Assets]]="","",HYPERLINK(Table5[[#This Row],[Digital Assets]],"Download"))</f>
        <v/>
      </c>
      <c r="J98" s="20" t="s">
        <v>473</v>
      </c>
      <c r="K98" s="20" t="s">
        <v>474</v>
      </c>
      <c r="L98" s="20" t="s">
        <v>475</v>
      </c>
      <c r="M98" s="20" t="s">
        <v>898</v>
      </c>
      <c r="N98" s="20" t="s">
        <v>863</v>
      </c>
      <c r="O98" s="20"/>
      <c r="P98" s="14"/>
    </row>
    <row r="99" spans="2:16" ht="19.5" customHeight="1" x14ac:dyDescent="0.25">
      <c r="B99" s="8" t="s">
        <v>83</v>
      </c>
      <c r="C99" s="8" t="s">
        <v>89</v>
      </c>
      <c r="D99" s="18" t="str">
        <f>IF(Table5[[#This Row],[Producer Information (AW Website)2]]="","",HYPERLINK(Table5[[#This Row],[Producer Information (AW Website)2]],"Visit"))</f>
        <v>Visit</v>
      </c>
      <c r="E99" s="18" t="str">
        <f>IF(Table5[[#This Row],[View All  Wines (AW Website)4]]="","",HYPERLINK(Table5[[#This Row],[Bottleshot Download3]],"Download"))</f>
        <v>Download</v>
      </c>
      <c r="F99" s="18" t="str">
        <f>IF(Table5[[#This Row],[View All  Wines (AW Website)4]]="","",HYPERLINK(Table5[[#This Row],[View All  Wines (AW Website)4]],"Visit"))</f>
        <v>Visit</v>
      </c>
      <c r="G99" s="18" t="str">
        <f>IF(Table5[[#This Row],[Producer''s Instagram5]]="","",HYPERLINK(Table5[[#This Row],[Producer''s Instagram5]],"Visit"))</f>
        <v/>
      </c>
      <c r="H99" s="18" t="str">
        <f>IF(Table5[[#This Row],[Producer''s Website6]]="","",HYPERLINK(Table5[[#This Row],[Producer''s Website6]],"Visit"))</f>
        <v>Visit</v>
      </c>
      <c r="I99" s="18" t="str">
        <f>IF(Table5[[#This Row],[Digital Assets]]="","",HYPERLINK(Table5[[#This Row],[Digital Assets]],"Download"))</f>
        <v/>
      </c>
      <c r="J99" s="20" t="s">
        <v>479</v>
      </c>
      <c r="K99" s="20" t="s">
        <v>480</v>
      </c>
      <c r="L99" s="20" t="s">
        <v>481</v>
      </c>
      <c r="M99" s="20" t="s">
        <v>898</v>
      </c>
      <c r="N99" s="20" t="s">
        <v>864</v>
      </c>
      <c r="O99" s="20"/>
      <c r="P99" s="14"/>
    </row>
    <row r="100" spans="2:16" ht="19.5" customHeight="1" x14ac:dyDescent="0.25">
      <c r="B100" s="28" t="s">
        <v>83</v>
      </c>
      <c r="C100" s="28" t="s">
        <v>1178</v>
      </c>
      <c r="D100" s="29" t="str">
        <f>IF(Table5[[#This Row],[Producer Information (AW Website)2]]="","",HYPERLINK(Table5[[#This Row],[Producer Information (AW Website)2]],"Visit"))</f>
        <v>Visit</v>
      </c>
      <c r="E100" s="29" t="str">
        <f>IF(Table5[[#This Row],[View All  Wines (AW Website)4]]="","",HYPERLINK(Table5[[#This Row],[Bottleshot Download3]],"Download"))</f>
        <v>Download</v>
      </c>
      <c r="F100" s="29" t="str">
        <f>IF(Table5[[#This Row],[View All  Wines (AW Website)4]]="","",HYPERLINK(Table5[[#This Row],[View All  Wines (AW Website)4]],"Visit"))</f>
        <v>Visit</v>
      </c>
      <c r="G100" s="29" t="str">
        <f>IF(Table5[[#This Row],[Producer''s Instagram5]]="","",HYPERLINK(Table5[[#This Row],[Producer''s Instagram5]],"Visit"))</f>
        <v/>
      </c>
      <c r="H100" s="29" t="str">
        <f>IF(Table5[[#This Row],[Producer''s Website6]]="","",HYPERLINK(Table5[[#This Row],[Producer''s Website6]],"Visit"))</f>
        <v/>
      </c>
      <c r="I100" s="29" t="str">
        <f>IF(Table5[[#This Row],[Digital Assets]]="","",HYPERLINK(Table5[[#This Row],[Digital Assets]],"Download"))</f>
        <v/>
      </c>
      <c r="J100" s="21" t="s">
        <v>1182</v>
      </c>
      <c r="K100" s="30" t="s">
        <v>1179</v>
      </c>
      <c r="L100" s="30" t="s">
        <v>1180</v>
      </c>
      <c r="M100" s="30"/>
      <c r="N100" s="30"/>
      <c r="O100" s="30"/>
      <c r="P100" s="14"/>
    </row>
    <row r="101" spans="2:16" ht="19.5" customHeight="1" x14ac:dyDescent="0.25">
      <c r="B101" s="8" t="s">
        <v>83</v>
      </c>
      <c r="C101" s="26" t="s">
        <v>1128</v>
      </c>
      <c r="D101" s="27" t="str">
        <f>IF(Table5[[#This Row],[Producer Information (AW Website)2]]="","",HYPERLINK(Table5[[#This Row],[Producer Information (AW Website)2]],"Visit"))</f>
        <v>Visit</v>
      </c>
      <c r="E101" s="27" t="str">
        <f>IF(Table5[[#This Row],[View All  Wines (AW Website)4]]="","",HYPERLINK(Table5[[#This Row],[Bottleshot Download3]],"Download"))</f>
        <v>Download</v>
      </c>
      <c r="F101" s="27" t="str">
        <f>IF(Table5[[#This Row],[View All  Wines (AW Website)4]]="","",HYPERLINK(Table5[[#This Row],[View All  Wines (AW Website)4]],"Visit"))</f>
        <v>Visit</v>
      </c>
      <c r="G101" s="27" t="str">
        <f>IF(Table5[[#This Row],[Producer''s Instagram5]]="","",HYPERLINK(Table5[[#This Row],[Producer''s Instagram5]],"Visit"))</f>
        <v>Visit</v>
      </c>
      <c r="H101" s="27" t="str">
        <f>IF(Table5[[#This Row],[Producer''s Website6]]="","",HYPERLINK(Table5[[#This Row],[Producer''s Website6]],"Visit"))</f>
        <v>Visit</v>
      </c>
      <c r="I101" s="27" t="str">
        <f>IF(Table5[[#This Row],[Digital Assets]]="","",HYPERLINK(Table5[[#This Row],[Digital Assets]],"Download"))</f>
        <v/>
      </c>
      <c r="J101" s="21" t="s">
        <v>1129</v>
      </c>
      <c r="K101" s="21" t="s">
        <v>1130</v>
      </c>
      <c r="L101" s="21" t="s">
        <v>1131</v>
      </c>
      <c r="M101" s="21" t="s">
        <v>1133</v>
      </c>
      <c r="N101" s="21" t="s">
        <v>1132</v>
      </c>
      <c r="O101" s="21"/>
      <c r="P101" s="14"/>
    </row>
    <row r="102" spans="2:16" ht="19.5" customHeight="1" x14ac:dyDescent="0.25">
      <c r="B102" s="8" t="s">
        <v>83</v>
      </c>
      <c r="C102" s="8" t="s">
        <v>158</v>
      </c>
      <c r="D102" s="18" t="str">
        <f>IF(Table5[[#This Row],[Producer Information (AW Website)2]]="","",HYPERLINK(Table5[[#This Row],[Producer Information (AW Website)2]],"Visit"))</f>
        <v>Visit</v>
      </c>
      <c r="E102" s="18" t="str">
        <f>IF(Table5[[#This Row],[View All  Wines (AW Website)4]]="","",HYPERLINK(Table5[[#This Row],[Bottleshot Download3]],"Download"))</f>
        <v>Download</v>
      </c>
      <c r="F102" s="18" t="str">
        <f>IF(Table5[[#This Row],[View All  Wines (AW Website)4]]="","",HYPERLINK(Table5[[#This Row],[View All  Wines (AW Website)4]],"Visit"))</f>
        <v>Visit</v>
      </c>
      <c r="G102" s="18" t="str">
        <f>IF(Table5[[#This Row],[Producer''s Instagram5]]="","",HYPERLINK(Table5[[#This Row],[Producer''s Instagram5]],"Visit"))</f>
        <v>Visit</v>
      </c>
      <c r="H102" s="18" t="str">
        <f>IF(Table5[[#This Row],[Producer''s Website6]]="","",HYPERLINK(Table5[[#This Row],[Producer''s Website6]],"Visit"))</f>
        <v>Visit</v>
      </c>
      <c r="I102" s="18" t="str">
        <f>IF(Table5[[#This Row],[Digital Assets]]="","",HYPERLINK(Table5[[#This Row],[Digital Assets]],"Download"))</f>
        <v/>
      </c>
      <c r="J102" s="20" t="s">
        <v>497</v>
      </c>
      <c r="K102" s="20" t="s">
        <v>498</v>
      </c>
      <c r="L102" s="20" t="s">
        <v>499</v>
      </c>
      <c r="M102" s="20" t="s">
        <v>733</v>
      </c>
      <c r="N102" s="20" t="s">
        <v>868</v>
      </c>
      <c r="O102" s="20"/>
      <c r="P102" s="14"/>
    </row>
    <row r="103" spans="2:16" ht="19.5" customHeight="1" x14ac:dyDescent="0.25">
      <c r="B103" s="8" t="s">
        <v>83</v>
      </c>
      <c r="C103" s="8" t="s">
        <v>1181</v>
      </c>
      <c r="D103" s="18" t="str">
        <f>IF(Table5[[#This Row],[Producer Information (AW Website)2]]="","",HYPERLINK(Table5[[#This Row],[Producer Information (AW Website)2]],"Visit"))</f>
        <v>Visit</v>
      </c>
      <c r="E103" s="18" t="str">
        <f>IF(Table5[[#This Row],[View All  Wines (AW Website)4]]="","",HYPERLINK(Table5[[#This Row],[Bottleshot Download3]],"Download"))</f>
        <v>Download</v>
      </c>
      <c r="F103" s="18" t="str">
        <f>IF(Table5[[#This Row],[View All  Wines (AW Website)4]]="","",HYPERLINK(Table5[[#This Row],[View All  Wines (AW Website)4]],"Visit"))</f>
        <v>Visit</v>
      </c>
      <c r="G103" s="18" t="str">
        <f>IF(Table5[[#This Row],[Producer''s Instagram5]]="","",HYPERLINK(Table5[[#This Row],[Producer''s Instagram5]],"Visit"))</f>
        <v/>
      </c>
      <c r="H103" s="18" t="str">
        <f>IF(Table5[[#This Row],[Producer''s Website6]]="","",HYPERLINK(Table5[[#This Row],[Producer''s Website6]],"Visit"))</f>
        <v/>
      </c>
      <c r="I103" s="18" t="str">
        <f>IF(Table5[[#This Row],[Digital Assets]]="","",HYPERLINK(Table5[[#This Row],[Digital Assets]],"Download"))</f>
        <v/>
      </c>
      <c r="J103" s="20" t="s">
        <v>891</v>
      </c>
      <c r="K103" s="20" t="s">
        <v>892</v>
      </c>
      <c r="L103" s="20" t="s">
        <v>893</v>
      </c>
      <c r="M103" s="20"/>
      <c r="N103" s="20"/>
      <c r="O103" s="20"/>
      <c r="P103" s="14"/>
    </row>
    <row r="104" spans="2:16" ht="19.5" customHeight="1" x14ac:dyDescent="0.25">
      <c r="B104" s="8" t="s">
        <v>83</v>
      </c>
      <c r="C104" s="8" t="s">
        <v>1169</v>
      </c>
      <c r="D104" s="18" t="str">
        <f>IF(Table5[[#This Row],[Producer Information (AW Website)2]]="","",HYPERLINK(Table5[[#This Row],[Producer Information (AW Website)2]],"Visit"))</f>
        <v>Visit</v>
      </c>
      <c r="E104" s="18" t="str">
        <f>IF(Table5[[#This Row],[View All  Wines (AW Website)4]]="","",HYPERLINK(Table5[[#This Row],[Bottleshot Download3]],"Download"))</f>
        <v>Download</v>
      </c>
      <c r="F104" s="18" t="str">
        <f>IF(Table5[[#This Row],[View All  Wines (AW Website)4]]="","",HYPERLINK(Table5[[#This Row],[View All  Wines (AW Website)4]],"Visit"))</f>
        <v>Visit</v>
      </c>
      <c r="G104" s="18" t="str">
        <f>IF(Table5[[#This Row],[Producer''s Instagram5]]="","",HYPERLINK(Table5[[#This Row],[Producer''s Instagram5]],"Visit"))</f>
        <v/>
      </c>
      <c r="H104" s="18" t="str">
        <f>IF(Table5[[#This Row],[Producer''s Website6]]="","",HYPERLINK(Table5[[#This Row],[Producer''s Website6]],"Visit"))</f>
        <v>Visit</v>
      </c>
      <c r="I104" s="18" t="str">
        <f>IF(Table5[[#This Row],[Digital Assets]]="","",HYPERLINK(Table5[[#This Row],[Digital Assets]],"Download"))</f>
        <v/>
      </c>
      <c r="J104" s="30" t="s">
        <v>1170</v>
      </c>
      <c r="K104" s="30" t="s">
        <v>1171</v>
      </c>
      <c r="L104" s="30" t="s">
        <v>1172</v>
      </c>
      <c r="M104" s="20" t="s">
        <v>898</v>
      </c>
      <c r="N104" s="25" t="s">
        <v>1173</v>
      </c>
      <c r="O104" s="20"/>
      <c r="P104" s="14"/>
    </row>
    <row r="105" spans="2:16" ht="19.5" customHeight="1" x14ac:dyDescent="0.25">
      <c r="B105" s="8" t="s">
        <v>83</v>
      </c>
      <c r="C105" s="8" t="s">
        <v>215</v>
      </c>
      <c r="D105" s="18" t="str">
        <f>IF(Table5[[#This Row],[Producer Information (AW Website)2]]="","",HYPERLINK(Table5[[#This Row],[Producer Information (AW Website)2]],"Visit"))</f>
        <v>Visit</v>
      </c>
      <c r="E105" s="18" t="str">
        <f>IF(Table5[[#This Row],[View All  Wines (AW Website)4]]="","",HYPERLINK(Table5[[#This Row],[Bottleshot Download3]],"Download"))</f>
        <v>Download</v>
      </c>
      <c r="F105" s="18" t="str">
        <f>IF(Table5[[#This Row],[View All  Wines (AW Website)4]]="","",HYPERLINK(Table5[[#This Row],[View All  Wines (AW Website)4]],"Visit"))</f>
        <v>Visit</v>
      </c>
      <c r="G105" s="18" t="str">
        <f>IF(Table5[[#This Row],[Producer''s Instagram5]]="","",HYPERLINK(Table5[[#This Row],[Producer''s Instagram5]],"Visit"))</f>
        <v/>
      </c>
      <c r="H105" s="18" t="str">
        <f>IF(Table5[[#This Row],[Producer''s Website6]]="","",HYPERLINK(Table5[[#This Row],[Producer''s Website6]],"Visit"))</f>
        <v/>
      </c>
      <c r="I105" s="18" t="str">
        <f>IF(Table5[[#This Row],[Digital Assets]]="","",HYPERLINK(Table5[[#This Row],[Digital Assets]],"Download"))</f>
        <v/>
      </c>
      <c r="J105" s="20" t="s">
        <v>506</v>
      </c>
      <c r="K105" s="20" t="s">
        <v>507</v>
      </c>
      <c r="L105" s="20" t="s">
        <v>508</v>
      </c>
      <c r="M105" s="20" t="s">
        <v>898</v>
      </c>
      <c r="N105" s="20"/>
      <c r="O105" s="20"/>
      <c r="P105" s="14"/>
    </row>
    <row r="106" spans="2:16" ht="19.5" customHeight="1" x14ac:dyDescent="0.25">
      <c r="B106" s="8" t="s">
        <v>83</v>
      </c>
      <c r="C106" s="8" t="s">
        <v>206</v>
      </c>
      <c r="D106" s="18" t="str">
        <f>IF(Table5[[#This Row],[Producer Information (AW Website)2]]="","",HYPERLINK(Table5[[#This Row],[Producer Information (AW Website)2]],"Visit"))</f>
        <v>Visit</v>
      </c>
      <c r="E106" s="18" t="str">
        <f>IF(Table5[[#This Row],[View All  Wines (AW Website)4]]="","",HYPERLINK(Table5[[#This Row],[Bottleshot Download3]],"Download"))</f>
        <v>Download</v>
      </c>
      <c r="F106" s="18" t="str">
        <f>IF(Table5[[#This Row],[View All  Wines (AW Website)4]]="","",HYPERLINK(Table5[[#This Row],[View All  Wines (AW Website)4]],"Visit"))</f>
        <v>Visit</v>
      </c>
      <c r="G106" s="18" t="str">
        <f>IF(Table5[[#This Row],[Producer''s Instagram5]]="","",HYPERLINK(Table5[[#This Row],[Producer''s Instagram5]],"Visit"))</f>
        <v/>
      </c>
      <c r="H106" s="18" t="str">
        <f>IF(Table5[[#This Row],[Producer''s Website6]]="","",HYPERLINK(Table5[[#This Row],[Producer''s Website6]],"Visit"))</f>
        <v>Visit</v>
      </c>
      <c r="I106" s="18" t="str">
        <f>IF(Table5[[#This Row],[Digital Assets]]="","",HYPERLINK(Table5[[#This Row],[Digital Assets]],"Download"))</f>
        <v/>
      </c>
      <c r="J106" s="20" t="s">
        <v>515</v>
      </c>
      <c r="K106" s="20" t="s">
        <v>516</v>
      </c>
      <c r="L106" s="20" t="s">
        <v>517</v>
      </c>
      <c r="M106" s="20" t="s">
        <v>898</v>
      </c>
      <c r="N106" s="20" t="s">
        <v>872</v>
      </c>
      <c r="O106" s="20"/>
      <c r="P106" s="14"/>
    </row>
    <row r="107" spans="2:16" ht="19.5" customHeight="1" x14ac:dyDescent="0.25">
      <c r="B107" s="8" t="s">
        <v>83</v>
      </c>
      <c r="C107" s="8" t="s">
        <v>910</v>
      </c>
      <c r="D107" s="18" t="str">
        <f>IF(Table5[[#This Row],[Producer Information (AW Website)2]]="","",HYPERLINK(Table5[[#This Row],[Producer Information (AW Website)2]],"Visit"))</f>
        <v>Visit</v>
      </c>
      <c r="E107" s="18" t="str">
        <f>IF(Table5[[#This Row],[View All  Wines (AW Website)4]]="","",HYPERLINK(Table5[[#This Row],[Bottleshot Download3]],"Download"))</f>
        <v>Download</v>
      </c>
      <c r="F107" s="18" t="str">
        <f>IF(Table5[[#This Row],[View All  Wines (AW Website)4]]="","",HYPERLINK(Table5[[#This Row],[View All  Wines (AW Website)4]],"Visit"))</f>
        <v>Visit</v>
      </c>
      <c r="G107" s="18" t="str">
        <f>IF(Table5[[#This Row],[Producer''s Instagram5]]="","",HYPERLINK(Table5[[#This Row],[Producer''s Instagram5]],"Visit"))</f>
        <v>Visit</v>
      </c>
      <c r="H107" s="18" t="str">
        <f>IF(Table5[[#This Row],[Producer''s Website6]]="","",HYPERLINK(Table5[[#This Row],[Producer''s Website6]],"Visit"))</f>
        <v>Visit</v>
      </c>
      <c r="I107" s="18" t="str">
        <f>IF(Table5[[#This Row],[Digital Assets]]="","",HYPERLINK(Table5[[#This Row],[Digital Assets]],"Download"))</f>
        <v/>
      </c>
      <c r="J107" s="20" t="s">
        <v>927</v>
      </c>
      <c r="K107" s="20" t="s">
        <v>928</v>
      </c>
      <c r="L107" s="20" t="s">
        <v>929</v>
      </c>
      <c r="M107" s="20" t="s">
        <v>930</v>
      </c>
      <c r="N107" s="20" t="s">
        <v>911</v>
      </c>
      <c r="O107" s="20"/>
      <c r="P107" s="14"/>
    </row>
    <row r="108" spans="2:16" ht="19.5" customHeight="1" x14ac:dyDescent="0.25">
      <c r="B108" s="8" t="s">
        <v>83</v>
      </c>
      <c r="C108" s="8" t="s">
        <v>235</v>
      </c>
      <c r="D108" s="18" t="str">
        <f>IF(Table5[[#This Row],[Producer Information (AW Website)2]]="","",HYPERLINK(Table5[[#This Row],[Producer Information (AW Website)2]],"Visit"))</f>
        <v>Visit</v>
      </c>
      <c r="E108" s="18" t="str">
        <f>IF(Table5[[#This Row],[View All  Wines (AW Website)4]]="","",HYPERLINK(Table5[[#This Row],[Bottleshot Download3]],"Download"))</f>
        <v>Download</v>
      </c>
      <c r="F108" s="18" t="str">
        <f>IF(Table5[[#This Row],[View All  Wines (AW Website)4]]="","",HYPERLINK(Table5[[#This Row],[View All  Wines (AW Website)4]],"Visit"))</f>
        <v>Visit</v>
      </c>
      <c r="G108" s="18" t="str">
        <f>IF(Table5[[#This Row],[Producer''s Instagram5]]="","",HYPERLINK(Table5[[#This Row],[Producer''s Instagram5]],"Visit"))</f>
        <v>Visit</v>
      </c>
      <c r="H108" s="18" t="str">
        <f>IF(Table5[[#This Row],[Producer''s Website6]]="","",HYPERLINK(Table5[[#This Row],[Producer''s Website6]],"Visit"))</f>
        <v>Visit</v>
      </c>
      <c r="I108" s="18" t="str">
        <f>IF(Table5[[#This Row],[Digital Assets]]="","",HYPERLINK(Table5[[#This Row],[Digital Assets]],"Download"))</f>
        <v/>
      </c>
      <c r="J108" s="20" t="s">
        <v>45</v>
      </c>
      <c r="K108" s="20" t="s">
        <v>77</v>
      </c>
      <c r="L108" s="20" t="s">
        <v>46</v>
      </c>
      <c r="M108" s="20" t="s">
        <v>47</v>
      </c>
      <c r="N108" s="20" t="s">
        <v>48</v>
      </c>
      <c r="O108" s="20"/>
      <c r="P108" s="14"/>
    </row>
    <row r="109" spans="2:16" ht="19.5" customHeight="1" x14ac:dyDescent="0.25">
      <c r="B109" s="8" t="s">
        <v>83</v>
      </c>
      <c r="C109" s="8" t="s">
        <v>146</v>
      </c>
      <c r="D109" s="18" t="str">
        <f>IF(Table5[[#This Row],[Producer Information (AW Website)2]]="","",HYPERLINK(Table5[[#This Row],[Producer Information (AW Website)2]],"Visit"))</f>
        <v>Visit</v>
      </c>
      <c r="E109" s="18" t="str">
        <f>IF(Table5[[#This Row],[View All  Wines (AW Website)4]]="","",HYPERLINK(Table5[[#This Row],[Bottleshot Download3]],"Download"))</f>
        <v>Download</v>
      </c>
      <c r="F109" s="18" t="str">
        <f>IF(Table5[[#This Row],[View All  Wines (AW Website)4]]="","",HYPERLINK(Table5[[#This Row],[View All  Wines (AW Website)4]],"Visit"))</f>
        <v>Visit</v>
      </c>
      <c r="G109" s="18" t="str">
        <f>IF(Table5[[#This Row],[Producer''s Instagram5]]="","",HYPERLINK(Table5[[#This Row],[Producer''s Instagram5]],"Visit"))</f>
        <v>Visit</v>
      </c>
      <c r="H109" s="18" t="str">
        <f>IF(Table5[[#This Row],[Producer''s Website6]]="","",HYPERLINK(Table5[[#This Row],[Producer''s Website6]],"Visit"))</f>
        <v>Visit</v>
      </c>
      <c r="I109" s="18" t="str">
        <f>IF(Table5[[#This Row],[Digital Assets]]="","",HYPERLINK(Table5[[#This Row],[Digital Assets]],"Download"))</f>
        <v/>
      </c>
      <c r="J109" s="20" t="s">
        <v>30</v>
      </c>
      <c r="K109" s="20" t="s">
        <v>31</v>
      </c>
      <c r="L109" s="20" t="s">
        <v>32</v>
      </c>
      <c r="M109" s="20" t="s">
        <v>33</v>
      </c>
      <c r="N109" s="20" t="s">
        <v>34</v>
      </c>
      <c r="O109" s="20"/>
      <c r="P109" s="14"/>
    </row>
    <row r="110" spans="2:16" ht="19.5" customHeight="1" x14ac:dyDescent="0.25">
      <c r="B110" s="8" t="s">
        <v>83</v>
      </c>
      <c r="C110" s="8" t="s">
        <v>100</v>
      </c>
      <c r="D110" s="18" t="str">
        <f>IF(Table5[[#This Row],[Producer Information (AW Website)2]]="","",HYPERLINK(Table5[[#This Row],[Producer Information (AW Website)2]],"Visit"))</f>
        <v>Visit</v>
      </c>
      <c r="E110" s="18" t="str">
        <f>IF(Table5[[#This Row],[View All  Wines (AW Website)4]]="","",HYPERLINK(Table5[[#This Row],[Bottleshot Download3]],"Download"))</f>
        <v>Download</v>
      </c>
      <c r="F110" s="18" t="str">
        <f>IF(Table5[[#This Row],[View All  Wines (AW Website)4]]="","",HYPERLINK(Table5[[#This Row],[View All  Wines (AW Website)4]],"Visit"))</f>
        <v>Visit</v>
      </c>
      <c r="G110" s="18" t="str">
        <f>IF(Table5[[#This Row],[Producer''s Instagram5]]="","",HYPERLINK(Table5[[#This Row],[Producer''s Instagram5]],"Visit"))</f>
        <v>Visit</v>
      </c>
      <c r="H110" s="18" t="str">
        <f>IF(Table5[[#This Row],[Producer''s Website6]]="","",HYPERLINK(Table5[[#This Row],[Producer''s Website6]],"Visit"))</f>
        <v>Visit</v>
      </c>
      <c r="I110" s="18" t="str">
        <f>IF(Table5[[#This Row],[Digital Assets]]="","",HYPERLINK(Table5[[#This Row],[Digital Assets]],"Download"))</f>
        <v/>
      </c>
      <c r="J110" s="20" t="s">
        <v>533</v>
      </c>
      <c r="K110" s="20" t="s">
        <v>534</v>
      </c>
      <c r="L110" s="20" t="s">
        <v>535</v>
      </c>
      <c r="M110" s="20" t="s">
        <v>759</v>
      </c>
      <c r="N110" s="20" t="s">
        <v>877</v>
      </c>
      <c r="O110" s="20"/>
      <c r="P110" s="14"/>
    </row>
    <row r="111" spans="2:16" ht="19.5" customHeight="1" x14ac:dyDescent="0.25">
      <c r="B111" s="8" t="s">
        <v>83</v>
      </c>
      <c r="C111" s="8" t="s">
        <v>234</v>
      </c>
      <c r="D111" s="18" t="str">
        <f>IF(Table5[[#This Row],[Producer Information (AW Website)2]]="","",HYPERLINK(Table5[[#This Row],[Producer Information (AW Website)2]],"Visit"))</f>
        <v>Visit</v>
      </c>
      <c r="E111" s="18" t="str">
        <f>IF(Table5[[#This Row],[View All  Wines (AW Website)4]]="","",HYPERLINK(Table5[[#This Row],[Bottleshot Download3]],"Download"))</f>
        <v>Download</v>
      </c>
      <c r="F111" s="18" t="str">
        <f>IF(Table5[[#This Row],[View All  Wines (AW Website)4]]="","",HYPERLINK(Table5[[#This Row],[View All  Wines (AW Website)4]],"Visit"))</f>
        <v>Visit</v>
      </c>
      <c r="G111" s="18" t="str">
        <f>IF(Table5[[#This Row],[Producer''s Instagram5]]="","",HYPERLINK(Table5[[#This Row],[Producer''s Instagram5]],"Visit"))</f>
        <v>Visit</v>
      </c>
      <c r="H111" s="18" t="str">
        <f>IF(Table5[[#This Row],[Producer''s Website6]]="","",HYPERLINK(Table5[[#This Row],[Producer''s Website6]],"Visit"))</f>
        <v>Visit</v>
      </c>
      <c r="I111" s="18" t="str">
        <f>IF(Table5[[#This Row],[Digital Assets]]="","",HYPERLINK(Table5[[#This Row],[Digital Assets]],"Download"))</f>
        <v/>
      </c>
      <c r="J111" s="20" t="s">
        <v>536</v>
      </c>
      <c r="K111" s="20" t="s">
        <v>537</v>
      </c>
      <c r="L111" s="20" t="s">
        <v>538</v>
      </c>
      <c r="M111" s="20" t="s">
        <v>761</v>
      </c>
      <c r="N111" s="20" t="s">
        <v>878</v>
      </c>
      <c r="O111" s="20"/>
      <c r="P111" s="14"/>
    </row>
    <row r="112" spans="2:16" ht="19.5" customHeight="1" x14ac:dyDescent="0.25">
      <c r="B112" s="8" t="s">
        <v>83</v>
      </c>
      <c r="C112" s="8" t="s">
        <v>113</v>
      </c>
      <c r="D112" s="18" t="str">
        <f>IF(Table5[[#This Row],[Producer Information (AW Website)2]]="","",HYPERLINK(Table5[[#This Row],[Producer Information (AW Website)2]],"Visit"))</f>
        <v>Visit</v>
      </c>
      <c r="E112" s="18" t="str">
        <f>IF(Table5[[#This Row],[View All  Wines (AW Website)4]]="","",HYPERLINK(Table5[[#This Row],[Bottleshot Download3]],"Download"))</f>
        <v>Download</v>
      </c>
      <c r="F112" s="18" t="str">
        <f>IF(Table5[[#This Row],[View All  Wines (AW Website)4]]="","",HYPERLINK(Table5[[#This Row],[View All  Wines (AW Website)4]],"Visit"))</f>
        <v>Visit</v>
      </c>
      <c r="G112" s="18" t="str">
        <f>IF(Table5[[#This Row],[Producer''s Instagram5]]="","",HYPERLINK(Table5[[#This Row],[Producer''s Instagram5]],"Visit"))</f>
        <v>Visit</v>
      </c>
      <c r="H112" s="18" t="str">
        <f>IF(Table5[[#This Row],[Producer''s Website6]]="","",HYPERLINK(Table5[[#This Row],[Producer''s Website6]],"Visit"))</f>
        <v>Visit</v>
      </c>
      <c r="I112" s="18" t="str">
        <f>IF(Table5[[#This Row],[Digital Assets]]="","",HYPERLINK(Table5[[#This Row],[Digital Assets]],"Download"))</f>
        <v/>
      </c>
      <c r="J112" s="20" t="s">
        <v>548</v>
      </c>
      <c r="K112" s="20" t="s">
        <v>549</v>
      </c>
      <c r="L112" s="20" t="s">
        <v>550</v>
      </c>
      <c r="M112" s="20" t="s">
        <v>769</v>
      </c>
      <c r="N112" s="20" t="s">
        <v>881</v>
      </c>
      <c r="O112" s="20"/>
      <c r="P112" s="14"/>
    </row>
    <row r="113" spans="2:16" ht="19.5" customHeight="1" x14ac:dyDescent="0.25">
      <c r="B113" s="8" t="s">
        <v>83</v>
      </c>
      <c r="C113" s="8" t="s">
        <v>244</v>
      </c>
      <c r="D113" s="18" t="str">
        <f>IF(Table5[[#This Row],[Producer Information (AW Website)2]]="","",HYPERLINK(Table5[[#This Row],[Producer Information (AW Website)2]],"Visit"))</f>
        <v>Visit</v>
      </c>
      <c r="E113" s="18" t="str">
        <f>IF(Table5[[#This Row],[View All  Wines (AW Website)4]]="","",HYPERLINK(Table5[[#This Row],[Bottleshot Download3]],"Download"))</f>
        <v>Download</v>
      </c>
      <c r="F113" s="18" t="str">
        <f>IF(Table5[[#This Row],[View All  Wines (AW Website)4]]="","",HYPERLINK(Table5[[#This Row],[View All  Wines (AW Website)4]],"Visit"))</f>
        <v>Visit</v>
      </c>
      <c r="G113" s="18" t="str">
        <f>IF(Table5[[#This Row],[Producer''s Instagram5]]="","",HYPERLINK(Table5[[#This Row],[Producer''s Instagram5]],"Visit"))</f>
        <v>Visit</v>
      </c>
      <c r="H113" s="18" t="str">
        <f>IF(Table5[[#This Row],[Producer''s Website6]]="","",HYPERLINK(Table5[[#This Row],[Producer''s Website6]],"Visit"))</f>
        <v>Visit</v>
      </c>
      <c r="I113" s="18" t="str">
        <f>IF(Table5[[#This Row],[Digital Assets]]="","",HYPERLINK(Table5[[#This Row],[Digital Assets]],"Download"))</f>
        <v/>
      </c>
      <c r="J113" s="20" t="s">
        <v>551</v>
      </c>
      <c r="K113" s="20" t="s">
        <v>552</v>
      </c>
      <c r="L113" s="20" t="s">
        <v>553</v>
      </c>
      <c r="M113" s="20" t="s">
        <v>770</v>
      </c>
      <c r="N113" s="20" t="s">
        <v>886</v>
      </c>
      <c r="O113" s="20"/>
      <c r="P113" s="14"/>
    </row>
    <row r="114" spans="2:16" ht="19.5" customHeight="1" x14ac:dyDescent="0.25">
      <c r="B114" s="28" t="s">
        <v>83</v>
      </c>
      <c r="C114" s="28" t="s">
        <v>1164</v>
      </c>
      <c r="D114" s="29" t="str">
        <f>IF(Table5[[#This Row],[Producer Information (AW Website)2]]="","",HYPERLINK(Table5[[#This Row],[Producer Information (AW Website)2]],"Visit"))</f>
        <v>Visit</v>
      </c>
      <c r="E114" s="29" t="str">
        <f>IF(Table5[[#This Row],[View All  Wines (AW Website)4]]="","",HYPERLINK(Table5[[#This Row],[Bottleshot Download3]],"Download"))</f>
        <v>Download</v>
      </c>
      <c r="F114" s="29" t="str">
        <f>IF(Table5[[#This Row],[View All  Wines (AW Website)4]]="","",HYPERLINK(Table5[[#This Row],[View All  Wines (AW Website)4]],"Visit"))</f>
        <v>Visit</v>
      </c>
      <c r="G114" s="29" t="str">
        <f>IF(Table5[[#This Row],[Producer''s Instagram5]]="","",HYPERLINK(Table5[[#This Row],[Producer''s Instagram5]],"Visit"))</f>
        <v>Visit</v>
      </c>
      <c r="H114" s="29" t="str">
        <f>IF(Table5[[#This Row],[Producer''s Website6]]="","",HYPERLINK(Table5[[#This Row],[Producer''s Website6]],"Visit"))</f>
        <v/>
      </c>
      <c r="I114" s="29" t="str">
        <f>IF(Table5[[#This Row],[Digital Assets]]="","",HYPERLINK(Table5[[#This Row],[Digital Assets]],"Download"))</f>
        <v/>
      </c>
      <c r="J114" s="30" t="s">
        <v>1165</v>
      </c>
      <c r="K114" s="30" t="s">
        <v>1168</v>
      </c>
      <c r="L114" s="30" t="s">
        <v>1167</v>
      </c>
      <c r="M114" s="30" t="s">
        <v>1166</v>
      </c>
      <c r="N114" s="30"/>
      <c r="O114" s="30"/>
      <c r="P114" s="14"/>
    </row>
    <row r="115" spans="2:16" ht="19.5" customHeight="1" x14ac:dyDescent="0.25">
      <c r="B115" s="8" t="s">
        <v>83</v>
      </c>
      <c r="C115" s="8" t="s">
        <v>1146</v>
      </c>
      <c r="D115" s="18" t="str">
        <f>IF(Table5[[#This Row],[Producer Information (AW Website)2]]="","",HYPERLINK(Table5[[#This Row],[Producer Information (AW Website)2]],"Visit"))</f>
        <v>Visit</v>
      </c>
      <c r="E115" s="18" t="str">
        <f>IF(Table5[[#This Row],[View All  Wines (AW Website)4]]="","",HYPERLINK(Table5[[#This Row],[Bottleshot Download3]],"Download"))</f>
        <v>Download</v>
      </c>
      <c r="F115" s="18" t="str">
        <f>IF(Table5[[#This Row],[View All  Wines (AW Website)4]]="","",HYPERLINK(Table5[[#This Row],[View All  Wines (AW Website)4]],"Visit"))</f>
        <v>Visit</v>
      </c>
      <c r="G115" s="18" t="str">
        <f>IF(Table5[[#This Row],[Producer''s Instagram5]]="","",HYPERLINK(Table5[[#This Row],[Producer''s Instagram5]],"Visit"))</f>
        <v>Visit</v>
      </c>
      <c r="H115" s="18" t="str">
        <f>IF(Table5[[#This Row],[Producer''s Website6]]="","",HYPERLINK(Table5[[#This Row],[Producer''s Website6]],"Visit"))</f>
        <v>Visit</v>
      </c>
      <c r="I115" s="18" t="str">
        <f>IF(Table5[[#This Row],[Digital Assets]]="","",HYPERLINK(Table5[[#This Row],[Digital Assets]],"Download"))</f>
        <v/>
      </c>
      <c r="J115" s="21" t="s">
        <v>1147</v>
      </c>
      <c r="K115" s="21" t="s">
        <v>1148</v>
      </c>
      <c r="L115" s="21" t="s">
        <v>1149</v>
      </c>
      <c r="M115" s="21" t="s">
        <v>1150</v>
      </c>
      <c r="N115" s="21" t="s">
        <v>1151</v>
      </c>
      <c r="O115" s="21"/>
      <c r="P115" s="14"/>
    </row>
    <row r="116" spans="2:16" ht="19.5" customHeight="1" x14ac:dyDescent="0.25">
      <c r="B116" s="8" t="s">
        <v>83</v>
      </c>
      <c r="C116" s="8" t="s">
        <v>199</v>
      </c>
      <c r="D116" s="18" t="str">
        <f>IF(Table5[[#This Row],[Producer Information (AW Website)2]]="","",HYPERLINK(Table5[[#This Row],[Producer Information (AW Website)2]],"Visit"))</f>
        <v>Visit</v>
      </c>
      <c r="E116" s="18" t="str">
        <f>IF(Table5[[#This Row],[View All  Wines (AW Website)4]]="","",HYPERLINK(Table5[[#This Row],[Bottleshot Download3]],"Download"))</f>
        <v>Download</v>
      </c>
      <c r="F116" s="18" t="str">
        <f>IF(Table5[[#This Row],[View All  Wines (AW Website)4]]="","",HYPERLINK(Table5[[#This Row],[View All  Wines (AW Website)4]],"Visit"))</f>
        <v>Visit</v>
      </c>
      <c r="G116" s="18" t="str">
        <f>IF(Table5[[#This Row],[Producer''s Instagram5]]="","",HYPERLINK(Table5[[#This Row],[Producer''s Instagram5]],"Visit"))</f>
        <v>Visit</v>
      </c>
      <c r="H116" s="18" t="str">
        <f>IF(Table5[[#This Row],[Producer''s Website6]]="","",HYPERLINK(Table5[[#This Row],[Producer''s Website6]],"Visit"))</f>
        <v>Visit</v>
      </c>
      <c r="I116" s="18" t="str">
        <f>IF(Table5[[#This Row],[Digital Assets]]="","",HYPERLINK(Table5[[#This Row],[Digital Assets]],"Download"))</f>
        <v/>
      </c>
      <c r="J116" s="20" t="s">
        <v>572</v>
      </c>
      <c r="K116" s="20" t="s">
        <v>573</v>
      </c>
      <c r="L116" s="20" t="s">
        <v>574</v>
      </c>
      <c r="M116" s="20" t="s">
        <v>792</v>
      </c>
      <c r="N116" s="20" t="s">
        <v>885</v>
      </c>
      <c r="O116" s="20"/>
      <c r="P116" s="14"/>
    </row>
    <row r="117" spans="2:16" ht="19.5" customHeight="1" x14ac:dyDescent="0.25">
      <c r="B117" s="8" t="s">
        <v>971</v>
      </c>
      <c r="C117" s="8" t="s">
        <v>972</v>
      </c>
      <c r="D117" s="18" t="str">
        <f>IF(Table5[[#This Row],[Producer Information (AW Website)2]]="","",HYPERLINK(Table5[[#This Row],[Producer Information (AW Website)2]],"Visit"))</f>
        <v>Visit</v>
      </c>
      <c r="E117" s="18" t="str">
        <f>IF(Table5[[#This Row],[View All  Wines (AW Website)4]]="","",HYPERLINK(Table5[[#This Row],[Bottleshot Download3]],"Download"))</f>
        <v>Download</v>
      </c>
      <c r="F117" s="18" t="str">
        <f>IF(Table5[[#This Row],[View All  Wines (AW Website)4]]="","",HYPERLINK(Table5[[#This Row],[View All  Wines (AW Website)4]],"Visit"))</f>
        <v>Visit</v>
      </c>
      <c r="G117" s="18" t="str">
        <f>IF(Table5[[#This Row],[Producer''s Instagram5]]="","",HYPERLINK(Table5[[#This Row],[Producer''s Instagram5]],"Visit"))</f>
        <v>Visit</v>
      </c>
      <c r="H117" s="18" t="str">
        <f>IF(Table5[[#This Row],[Producer''s Website6]]="","",HYPERLINK(Table5[[#This Row],[Producer''s Website6]],"Visit"))</f>
        <v/>
      </c>
      <c r="I117" s="18" t="str">
        <f>IF(Table5[[#This Row],[Digital Assets]]="","",HYPERLINK(Table5[[#This Row],[Digital Assets]],"Download"))</f>
        <v/>
      </c>
      <c r="J117" s="21" t="s">
        <v>973</v>
      </c>
      <c r="K117" s="21" t="s">
        <v>974</v>
      </c>
      <c r="L117" s="21" t="s">
        <v>975</v>
      </c>
      <c r="M117" s="21" t="s">
        <v>635</v>
      </c>
      <c r="N117" s="21"/>
      <c r="O117" s="21"/>
      <c r="P117" s="14"/>
    </row>
    <row r="118" spans="2:16" ht="19.5" customHeight="1" x14ac:dyDescent="0.25">
      <c r="B118" s="8" t="s">
        <v>88</v>
      </c>
      <c r="C118" s="8" t="s">
        <v>1023</v>
      </c>
      <c r="D118" s="18" t="str">
        <f>IF(Table5[[#This Row],[Producer Information (AW Website)2]]="","",HYPERLINK(Table5[[#This Row],[Producer Information (AW Website)2]],"Visit"))</f>
        <v>Visit</v>
      </c>
      <c r="E118" s="18" t="str">
        <f>IF(Table5[[#This Row],[View All  Wines (AW Website)4]]="","",HYPERLINK(Table5[[#This Row],[Bottleshot Download3]],"Download"))</f>
        <v>Download</v>
      </c>
      <c r="F118" s="18" t="str">
        <f>IF(Table5[[#This Row],[View All  Wines (AW Website)4]]="","",HYPERLINK(Table5[[#This Row],[View All  Wines (AW Website)4]],"Visit"))</f>
        <v>Visit</v>
      </c>
      <c r="G118" s="18" t="str">
        <f>IF(Table5[[#This Row],[Producer''s Instagram5]]="","",HYPERLINK(Table5[[#This Row],[Producer''s Instagram5]],"Visit"))</f>
        <v>Visit</v>
      </c>
      <c r="H118" s="18" t="str">
        <f>IF(Table5[[#This Row],[Producer''s Website6]]="","",HYPERLINK(Table5[[#This Row],[Producer''s Website6]],"Visit"))</f>
        <v>Visit</v>
      </c>
      <c r="I118" s="18" t="str">
        <f>IF(Table5[[#This Row],[Digital Assets]]="","",HYPERLINK(Table5[[#This Row],[Digital Assets]],"Download"))</f>
        <v/>
      </c>
      <c r="J118" s="21" t="s">
        <v>1024</v>
      </c>
      <c r="K118" s="21" t="s">
        <v>1025</v>
      </c>
      <c r="L118" s="21" t="s">
        <v>1026</v>
      </c>
      <c r="M118" s="21" t="s">
        <v>1044</v>
      </c>
      <c r="N118" s="21" t="s">
        <v>1043</v>
      </c>
      <c r="O118" s="21"/>
      <c r="P118" s="14"/>
    </row>
    <row r="119" spans="2:16" ht="19.5" customHeight="1" x14ac:dyDescent="0.25">
      <c r="B119" s="8" t="s">
        <v>88</v>
      </c>
      <c r="C119" s="8" t="s">
        <v>203</v>
      </c>
      <c r="D119" s="18" t="str">
        <f>IF(Table5[[#This Row],[Producer Information (AW Website)2]]="","",HYPERLINK(Table5[[#This Row],[Producer Information (AW Website)2]],"Visit"))</f>
        <v>Visit</v>
      </c>
      <c r="E119" s="18" t="str">
        <f>IF(Table5[[#This Row],[View All  Wines (AW Website)4]]="","",HYPERLINK(Table5[[#This Row],[Bottleshot Download3]],"Download"))</f>
        <v>Download</v>
      </c>
      <c r="F119" s="18" t="str">
        <f>IF(Table5[[#This Row],[View All  Wines (AW Website)4]]="","",HYPERLINK(Table5[[#This Row],[View All  Wines (AW Website)4]],"Visit"))</f>
        <v>Visit</v>
      </c>
      <c r="G119" s="18" t="str">
        <f>IF(Table5[[#This Row],[Producer''s Instagram5]]="","",HYPERLINK(Table5[[#This Row],[Producer''s Instagram5]],"Visit"))</f>
        <v/>
      </c>
      <c r="H119" s="18" t="str">
        <f>IF(Table5[[#This Row],[Producer''s Website6]]="","",HYPERLINK(Table5[[#This Row],[Producer''s Website6]],"Visit"))</f>
        <v/>
      </c>
      <c r="I119" s="18" t="str">
        <f>IF(Table5[[#This Row],[Digital Assets]]="","",HYPERLINK(Table5[[#This Row],[Digital Assets]],"Download"))</f>
        <v/>
      </c>
      <c r="J119" s="20" t="s">
        <v>494</v>
      </c>
      <c r="K119" s="20" t="s">
        <v>495</v>
      </c>
      <c r="L119" s="20" t="s">
        <v>496</v>
      </c>
      <c r="M119" s="20" t="s">
        <v>898</v>
      </c>
      <c r="N119" s="20"/>
      <c r="O119" s="20"/>
      <c r="P119" s="14"/>
    </row>
    <row r="120" spans="2:16" ht="19.5" customHeight="1" x14ac:dyDescent="0.25">
      <c r="B120" s="8" t="s">
        <v>88</v>
      </c>
      <c r="C120" s="8" t="s">
        <v>110</v>
      </c>
      <c r="D120" s="18" t="str">
        <f>IF(Table5[[#This Row],[Producer Information (AW Website)2]]="","",HYPERLINK(Table5[[#This Row],[Producer Information (AW Website)2]],"Visit"))</f>
        <v>Visit</v>
      </c>
      <c r="E120" s="18" t="str">
        <f>IF(Table5[[#This Row],[View All  Wines (AW Website)4]]="","",HYPERLINK(Table5[[#This Row],[Bottleshot Download3]],"Download"))</f>
        <v>Download</v>
      </c>
      <c r="F120" s="18" t="str">
        <f>IF(Table5[[#This Row],[View All  Wines (AW Website)4]]="","",HYPERLINK(Table5[[#This Row],[View All  Wines (AW Website)4]],"Visit"))</f>
        <v>Visit</v>
      </c>
      <c r="G120" s="18" t="str">
        <f>IF(Table5[[#This Row],[Producer''s Instagram5]]="","",HYPERLINK(Table5[[#This Row],[Producer''s Instagram5]],"Visit"))</f>
        <v>Visit</v>
      </c>
      <c r="H120" s="18" t="str">
        <f>IF(Table5[[#This Row],[Producer''s Website6]]="","",HYPERLINK(Table5[[#This Row],[Producer''s Website6]],"Visit"))</f>
        <v>Visit</v>
      </c>
      <c r="I120" s="18" t="str">
        <f>IF(Table5[[#This Row],[Digital Assets]]="","",HYPERLINK(Table5[[#This Row],[Digital Assets]],"Download"))</f>
        <v/>
      </c>
      <c r="J120" s="20" t="s">
        <v>500</v>
      </c>
      <c r="K120" s="20" t="s">
        <v>501</v>
      </c>
      <c r="L120" s="20" t="s">
        <v>502</v>
      </c>
      <c r="M120" s="20" t="s">
        <v>736</v>
      </c>
      <c r="N120" s="20" t="s">
        <v>869</v>
      </c>
      <c r="O120" s="20"/>
      <c r="P120" s="14"/>
    </row>
    <row r="121" spans="2:16" ht="19.5" customHeight="1" x14ac:dyDescent="0.25">
      <c r="B121" s="8" t="s">
        <v>88</v>
      </c>
      <c r="C121" s="8" t="s">
        <v>204</v>
      </c>
      <c r="D121" s="18" t="str">
        <f>IF(Table5[[#This Row],[Producer Information (AW Website)2]]="","",HYPERLINK(Table5[[#This Row],[Producer Information (AW Website)2]],"Visit"))</f>
        <v>Visit</v>
      </c>
      <c r="E121" s="18" t="str">
        <f>IF(Table5[[#This Row],[View All  Wines (AW Website)4]]="","",HYPERLINK(Table5[[#This Row],[Bottleshot Download3]],"Download"))</f>
        <v>Download</v>
      </c>
      <c r="F121" s="18" t="str">
        <f>IF(Table5[[#This Row],[View All  Wines (AW Website)4]]="","",HYPERLINK(Table5[[#This Row],[View All  Wines (AW Website)4]],"Visit"))</f>
        <v>Visit</v>
      </c>
      <c r="G121" s="18" t="str">
        <f>IF(Table5[[#This Row],[Producer''s Instagram5]]="","",HYPERLINK(Table5[[#This Row],[Producer''s Instagram5]],"Visit"))</f>
        <v>Visit</v>
      </c>
      <c r="H121" s="18" t="str">
        <f>IF(Table5[[#This Row],[Producer''s Website6]]="","",HYPERLINK(Table5[[#This Row],[Producer''s Website6]],"Visit"))</f>
        <v>Visit</v>
      </c>
      <c r="I121" s="18" t="str">
        <f>IF(Table5[[#This Row],[Digital Assets]]="","",HYPERLINK(Table5[[#This Row],[Digital Assets]],"Download"))</f>
        <v/>
      </c>
      <c r="J121" s="20" t="s">
        <v>542</v>
      </c>
      <c r="K121" s="20" t="s">
        <v>543</v>
      </c>
      <c r="L121" s="20" t="s">
        <v>544</v>
      </c>
      <c r="M121" s="20" t="s">
        <v>763</v>
      </c>
      <c r="N121" s="20" t="s">
        <v>879</v>
      </c>
      <c r="O121" s="20"/>
      <c r="P121" s="14"/>
    </row>
    <row r="122" spans="2:16" ht="19.5" customHeight="1" x14ac:dyDescent="0.25">
      <c r="B122" s="8" t="s">
        <v>81</v>
      </c>
      <c r="C122" s="8" t="s">
        <v>991</v>
      </c>
      <c r="D122" s="18" t="str">
        <f>IF(Table5[[#This Row],[Producer Information (AW Website)2]]="","",HYPERLINK(Table5[[#This Row],[Producer Information (AW Website)2]],"Visit"))</f>
        <v>Visit</v>
      </c>
      <c r="E122" s="18" t="str">
        <f>IF(Table5[[#This Row],[View All  Wines (AW Website)4]]="","",HYPERLINK(Table5[[#This Row],[Bottleshot Download3]],"Download"))</f>
        <v>Download</v>
      </c>
      <c r="F122" s="18" t="str">
        <f>IF(Table5[[#This Row],[View All  Wines (AW Website)4]]="","",HYPERLINK(Table5[[#This Row],[View All  Wines (AW Website)4]],"Visit"))</f>
        <v>Visit</v>
      </c>
      <c r="G122" s="18" t="str">
        <f>IF(Table5[[#This Row],[Producer''s Instagram5]]="","",HYPERLINK(Table5[[#This Row],[Producer''s Instagram5]],"Visit"))</f>
        <v>Visit</v>
      </c>
      <c r="H122" s="18" t="str">
        <f>IF(Table5[[#This Row],[Producer''s Website6]]="","",HYPERLINK(Table5[[#This Row],[Producer''s Website6]],"Visit"))</f>
        <v>Visit</v>
      </c>
      <c r="I122" s="18" t="str">
        <f>IF(Table5[[#This Row],[Digital Assets]]="","",HYPERLINK(Table5[[#This Row],[Digital Assets]],"Download"))</f>
        <v/>
      </c>
      <c r="J122" s="21" t="s">
        <v>999</v>
      </c>
      <c r="K122" s="21" t="s">
        <v>992</v>
      </c>
      <c r="L122" s="21" t="s">
        <v>993</v>
      </c>
      <c r="M122" s="21" t="s">
        <v>1001</v>
      </c>
      <c r="N122" s="21" t="s">
        <v>1000</v>
      </c>
      <c r="O122" s="21"/>
      <c r="P122" s="14"/>
    </row>
    <row r="123" spans="2:16" ht="19.5" customHeight="1" x14ac:dyDescent="0.25">
      <c r="B123" s="8" t="s">
        <v>81</v>
      </c>
      <c r="C123" s="8" t="s">
        <v>180</v>
      </c>
      <c r="D123" s="18" t="str">
        <f>IF(Table5[[#This Row],[Producer Information (AW Website)2]]="","",HYPERLINK(Table5[[#This Row],[Producer Information (AW Website)2]],"Visit"))</f>
        <v>Visit</v>
      </c>
      <c r="E123" s="18" t="str">
        <f>IF(Table5[[#This Row],[View All  Wines (AW Website)4]]="","",HYPERLINK(Table5[[#This Row],[Bottleshot Download3]],"Download"))</f>
        <v>Download</v>
      </c>
      <c r="F123" s="18" t="str">
        <f>IF(Table5[[#This Row],[View All  Wines (AW Website)4]]="","",HYPERLINK(Table5[[#This Row],[View All  Wines (AW Website)4]],"Visit"))</f>
        <v>Visit</v>
      </c>
      <c r="G123" s="18" t="str">
        <f>IF(Table5[[#This Row],[Producer''s Instagram5]]="","",HYPERLINK(Table5[[#This Row],[Producer''s Instagram5]],"Visit"))</f>
        <v/>
      </c>
      <c r="H123" s="18" t="str">
        <f>IF(Table5[[#This Row],[Producer''s Website6]]="","",HYPERLINK(Table5[[#This Row],[Producer''s Website6]],"Visit"))</f>
        <v/>
      </c>
      <c r="I123" s="18" t="str">
        <f>IF(Table5[[#This Row],[Digital Assets]]="","",HYPERLINK(Table5[[#This Row],[Digital Assets]],"Download"))</f>
        <v/>
      </c>
      <c r="J123" s="20" t="s">
        <v>271</v>
      </c>
      <c r="K123" s="20" t="s">
        <v>272</v>
      </c>
      <c r="L123" s="20" t="s">
        <v>273</v>
      </c>
      <c r="M123" s="20" t="s">
        <v>898</v>
      </c>
      <c r="N123" s="20"/>
      <c r="O123" s="20"/>
      <c r="P123" s="14"/>
    </row>
    <row r="124" spans="2:16" ht="19.5" customHeight="1" x14ac:dyDescent="0.25">
      <c r="B124" s="8" t="s">
        <v>81</v>
      </c>
      <c r="C124" s="8" t="s">
        <v>167</v>
      </c>
      <c r="D124" s="18" t="str">
        <f>IF(Table5[[#This Row],[Producer Information (AW Website)2]]="","",HYPERLINK(Table5[[#This Row],[Producer Information (AW Website)2]],"Visit"))</f>
        <v>Visit</v>
      </c>
      <c r="E124" s="18" t="str">
        <f>IF(Table5[[#This Row],[View All  Wines (AW Website)4]]="","",HYPERLINK(Table5[[#This Row],[Bottleshot Download3]],"Download"))</f>
        <v>Download</v>
      </c>
      <c r="F124" s="18" t="str">
        <f>IF(Table5[[#This Row],[View All  Wines (AW Website)4]]="","",HYPERLINK(Table5[[#This Row],[View All  Wines (AW Website)4]],"Visit"))</f>
        <v>Visit</v>
      </c>
      <c r="G124" s="18" t="str">
        <f>IF(Table5[[#This Row],[Producer''s Instagram5]]="","",HYPERLINK(Table5[[#This Row],[Producer''s Instagram5]],"Visit"))</f>
        <v/>
      </c>
      <c r="H124" s="18" t="str">
        <f>IF(Table5[[#This Row],[Producer''s Website6]]="","",HYPERLINK(Table5[[#This Row],[Producer''s Website6]],"Visit"))</f>
        <v>Visit</v>
      </c>
      <c r="I124" s="18" t="str">
        <f>IF(Table5[[#This Row],[Digital Assets]]="","",HYPERLINK(Table5[[#This Row],[Digital Assets]],"Download"))</f>
        <v/>
      </c>
      <c r="J124" s="20" t="s">
        <v>331</v>
      </c>
      <c r="K124" s="20" t="s">
        <v>332</v>
      </c>
      <c r="L124" s="20" t="s">
        <v>333</v>
      </c>
      <c r="M124" s="20" t="s">
        <v>898</v>
      </c>
      <c r="N124" s="20" t="s">
        <v>833</v>
      </c>
      <c r="O124" s="20"/>
      <c r="P124" s="14"/>
    </row>
    <row r="125" spans="2:16" ht="19.5" customHeight="1" x14ac:dyDescent="0.25">
      <c r="B125" s="8" t="s">
        <v>81</v>
      </c>
      <c r="C125" s="8" t="s">
        <v>177</v>
      </c>
      <c r="D125" s="18" t="str">
        <f>IF(Table5[[#This Row],[Producer Information (AW Website)2]]="","",HYPERLINK(Table5[[#This Row],[Producer Information (AW Website)2]],"Visit"))</f>
        <v>Visit</v>
      </c>
      <c r="E125" s="18" t="str">
        <f>IF(Table5[[#This Row],[View All  Wines (AW Website)4]]="","",HYPERLINK(Table5[[#This Row],[Bottleshot Download3]],"Download"))</f>
        <v>Download</v>
      </c>
      <c r="F125" s="18" t="str">
        <f>IF(Table5[[#This Row],[View All  Wines (AW Website)4]]="","",HYPERLINK(Table5[[#This Row],[View All  Wines (AW Website)4]],"Visit"))</f>
        <v>Visit</v>
      </c>
      <c r="G125" s="18" t="str">
        <f>IF(Table5[[#This Row],[Producer''s Instagram5]]="","",HYPERLINK(Table5[[#This Row],[Producer''s Instagram5]],"Visit"))</f>
        <v>Visit</v>
      </c>
      <c r="H125" s="18" t="str">
        <f>IF(Table5[[#This Row],[Producer''s Website6]]="","",HYPERLINK(Table5[[#This Row],[Producer''s Website6]],"Visit"))</f>
        <v>Visit</v>
      </c>
      <c r="I125" s="18" t="str">
        <f>IF(Table5[[#This Row],[Digital Assets]]="","",HYPERLINK(Table5[[#This Row],[Digital Assets]],"Download"))</f>
        <v/>
      </c>
      <c r="J125" s="20" t="s">
        <v>6</v>
      </c>
      <c r="K125" s="20" t="s">
        <v>7</v>
      </c>
      <c r="L125" s="20" t="s">
        <v>8</v>
      </c>
      <c r="M125" s="20" t="s">
        <v>754</v>
      </c>
      <c r="N125" s="20" t="s">
        <v>10</v>
      </c>
      <c r="O125" s="20"/>
      <c r="P125" s="14"/>
    </row>
    <row r="126" spans="2:16" ht="19.5" customHeight="1" x14ac:dyDescent="0.25">
      <c r="B126" s="8" t="s">
        <v>81</v>
      </c>
      <c r="C126" s="8" t="s">
        <v>241</v>
      </c>
      <c r="D126" s="18" t="str">
        <f>IF(Table5[[#This Row],[Producer Information (AW Website)2]]="","",HYPERLINK(Table5[[#This Row],[Producer Information (AW Website)2]],"Visit"))</f>
        <v>Visit</v>
      </c>
      <c r="E126" s="18" t="str">
        <f>IF(Table5[[#This Row],[View All  Wines (AW Website)4]]="","",HYPERLINK(Table5[[#This Row],[Bottleshot Download3]],"Download"))</f>
        <v>Download</v>
      </c>
      <c r="F126" s="18" t="str">
        <f>IF(Table5[[#This Row],[View All  Wines (AW Website)4]]="","",HYPERLINK(Table5[[#This Row],[View All  Wines (AW Website)4]],"Visit"))</f>
        <v>Visit</v>
      </c>
      <c r="G126" s="18" t="str">
        <f>IF(Table5[[#This Row],[Producer''s Instagram5]]="","",HYPERLINK(Table5[[#This Row],[Producer''s Instagram5]],"Visit"))</f>
        <v>Visit</v>
      </c>
      <c r="H126" s="18" t="str">
        <f>IF(Table5[[#This Row],[Producer''s Website6]]="","",HYPERLINK(Table5[[#This Row],[Producer''s Website6]],"Visit"))</f>
        <v>Visit</v>
      </c>
      <c r="I126" s="18" t="str">
        <f>IF(Table5[[#This Row],[Digital Assets]]="","",HYPERLINK(Table5[[#This Row],[Digital Assets]],"Download"))</f>
        <v/>
      </c>
      <c r="J126" s="20" t="s">
        <v>518</v>
      </c>
      <c r="K126" s="20" t="s">
        <v>519</v>
      </c>
      <c r="L126" s="20" t="s">
        <v>520</v>
      </c>
      <c r="M126" s="20" t="s">
        <v>9</v>
      </c>
      <c r="N126" s="20" t="s">
        <v>10</v>
      </c>
      <c r="O126" s="20"/>
      <c r="P126" s="14"/>
    </row>
    <row r="127" spans="2:16" ht="19.5" customHeight="1" x14ac:dyDescent="0.25">
      <c r="B127" s="8" t="s">
        <v>81</v>
      </c>
      <c r="C127" s="8" t="s">
        <v>159</v>
      </c>
      <c r="D127" s="18" t="str">
        <f>IF(Table5[[#This Row],[Producer Information (AW Website)2]]="","",HYPERLINK(Table5[[#This Row],[Producer Information (AW Website)2]],"Visit"))</f>
        <v>Visit</v>
      </c>
      <c r="E127" s="18" t="str">
        <f>IF(Table5[[#This Row],[View All  Wines (AW Website)4]]="","",HYPERLINK(Table5[[#This Row],[Bottleshot Download3]],"Download"))</f>
        <v>Download</v>
      </c>
      <c r="F127" s="18" t="str">
        <f>IF(Table5[[#This Row],[View All  Wines (AW Website)4]]="","",HYPERLINK(Table5[[#This Row],[View All  Wines (AW Website)4]],"Visit"))</f>
        <v>Visit</v>
      </c>
      <c r="G127" s="18" t="str">
        <f>IF(Table5[[#This Row],[Producer''s Instagram5]]="","",HYPERLINK(Table5[[#This Row],[Producer''s Instagram5]],"Visit"))</f>
        <v>Visit</v>
      </c>
      <c r="H127" s="18" t="str">
        <f>IF(Table5[[#This Row],[Producer''s Website6]]="","",HYPERLINK(Table5[[#This Row],[Producer''s Website6]],"Visit"))</f>
        <v>Visit</v>
      </c>
      <c r="I127" s="18" t="str">
        <f>IF(Table5[[#This Row],[Digital Assets]]="","",HYPERLINK(Table5[[#This Row],[Digital Assets]],"Download"))</f>
        <v/>
      </c>
      <c r="J127" s="20" t="s">
        <v>521</v>
      </c>
      <c r="K127" s="20" t="s">
        <v>522</v>
      </c>
      <c r="L127" s="20" t="s">
        <v>523</v>
      </c>
      <c r="M127" s="20" t="s">
        <v>755</v>
      </c>
      <c r="N127" s="20" t="s">
        <v>873</v>
      </c>
      <c r="O127" s="20"/>
      <c r="P127" s="14"/>
    </row>
    <row r="128" spans="2:16" ht="19.5" customHeight="1" x14ac:dyDescent="0.25">
      <c r="B128" s="8" t="s">
        <v>81</v>
      </c>
      <c r="C128" s="8" t="s">
        <v>127</v>
      </c>
      <c r="D128" s="18" t="str">
        <f>IF(Table5[[#This Row],[Producer Information (AW Website)2]]="","",HYPERLINK(Table5[[#This Row],[Producer Information (AW Website)2]],"Visit"))</f>
        <v>Visit</v>
      </c>
      <c r="E128" s="18" t="str">
        <f>IF(Table5[[#This Row],[View All  Wines (AW Website)4]]="","",HYPERLINK(Table5[[#This Row],[Bottleshot Download3]],"Download"))</f>
        <v>Download</v>
      </c>
      <c r="F128" s="18" t="str">
        <f>IF(Table5[[#This Row],[View All  Wines (AW Website)4]]="","",HYPERLINK(Table5[[#This Row],[View All  Wines (AW Website)4]],"Visit"))</f>
        <v>Visit</v>
      </c>
      <c r="G128" s="18" t="str">
        <f>IF(Table5[[#This Row],[Producer''s Instagram5]]="","",HYPERLINK(Table5[[#This Row],[Producer''s Instagram5]],"Visit"))</f>
        <v>Visit</v>
      </c>
      <c r="H128" s="18" t="str">
        <f>IF(Table5[[#This Row],[Producer''s Website6]]="","",HYPERLINK(Table5[[#This Row],[Producer''s Website6]],"Visit"))</f>
        <v>Visit</v>
      </c>
      <c r="I128" s="18" t="str">
        <f>IF(Table5[[#This Row],[Digital Assets]]="","",HYPERLINK(Table5[[#This Row],[Digital Assets]],"Download"))</f>
        <v/>
      </c>
      <c r="J128" s="20" t="s">
        <v>530</v>
      </c>
      <c r="K128" s="20" t="s">
        <v>531</v>
      </c>
      <c r="L128" s="20" t="s">
        <v>532</v>
      </c>
      <c r="M128" s="20" t="s">
        <v>811</v>
      </c>
      <c r="N128" s="20" t="s">
        <v>876</v>
      </c>
      <c r="O128" s="20"/>
      <c r="P128" s="14"/>
    </row>
    <row r="129" spans="2:17" ht="19.5" customHeight="1" x14ac:dyDescent="0.25">
      <c r="B129" s="8" t="s">
        <v>98</v>
      </c>
      <c r="C129" s="8" t="s">
        <v>99</v>
      </c>
      <c r="D129" s="18" t="str">
        <f>IF(Table5[[#This Row],[Producer Information (AW Website)2]]="","",HYPERLINK(Table5[[#This Row],[Producer Information (AW Website)2]],"Visit"))</f>
        <v>Visit</v>
      </c>
      <c r="E129" s="18" t="str">
        <f>IF(Table5[[#This Row],[View All  Wines (AW Website)4]]="","",HYPERLINK(Table5[[#This Row],[Bottleshot Download3]],"Download"))</f>
        <v>Download</v>
      </c>
      <c r="F129" s="18" t="str">
        <f>IF(Table5[[#This Row],[View All  Wines (AW Website)4]]="","",HYPERLINK(Table5[[#This Row],[View All  Wines (AW Website)4]],"Visit"))</f>
        <v>Visit</v>
      </c>
      <c r="G129" s="18" t="str">
        <f>IF(Table5[[#This Row],[Producer''s Instagram5]]="","",HYPERLINK(Table5[[#This Row],[Producer''s Instagram5]],"Visit"))</f>
        <v>Visit</v>
      </c>
      <c r="H129" s="18" t="str">
        <f>IF(Table5[[#This Row],[Producer''s Website6]]="","",HYPERLINK(Table5[[#This Row],[Producer''s Website6]],"Visit"))</f>
        <v>Visit</v>
      </c>
      <c r="I129" s="18" t="str">
        <f>IF(Table5[[#This Row],[Digital Assets]]="","",HYPERLINK(Table5[[#This Row],[Digital Assets]],"Download"))</f>
        <v/>
      </c>
      <c r="J129" s="20" t="s">
        <v>354</v>
      </c>
      <c r="K129" s="20" t="s">
        <v>355</v>
      </c>
      <c r="L129" s="20" t="s">
        <v>356</v>
      </c>
      <c r="M129" s="20" t="s">
        <v>662</v>
      </c>
      <c r="N129" s="20" t="s">
        <v>839</v>
      </c>
      <c r="O129" s="20"/>
      <c r="P129" s="14"/>
    </row>
    <row r="130" spans="2:17" ht="19.5" customHeight="1" x14ac:dyDescent="0.25">
      <c r="B130" s="8" t="s">
        <v>184</v>
      </c>
      <c r="C130" s="8" t="s">
        <v>185</v>
      </c>
      <c r="D130" s="18" t="str">
        <f>IF(Table5[[#This Row],[Producer Information (AW Website)2]]="","",HYPERLINK(Table5[[#This Row],[Producer Information (AW Website)2]],"Visit"))</f>
        <v>Visit</v>
      </c>
      <c r="E130" s="18" t="str">
        <f>IF(Table5[[#This Row],[View All  Wines (AW Website)4]]="","",HYPERLINK(Table5[[#This Row],[Bottleshot Download3]],"Download"))</f>
        <v>Download</v>
      </c>
      <c r="F130" s="18" t="str">
        <f>IF(Table5[[#This Row],[View All  Wines (AW Website)4]]="","",HYPERLINK(Table5[[#This Row],[View All  Wines (AW Website)4]],"Visit"))</f>
        <v>Visit</v>
      </c>
      <c r="G130" s="18" t="str">
        <f>IF(Table5[[#This Row],[Producer''s Instagram5]]="","",HYPERLINK(Table5[[#This Row],[Producer''s Instagram5]],"Visit"))</f>
        <v>Visit</v>
      </c>
      <c r="H130" s="18" t="str">
        <f>IF(Table5[[#This Row],[Producer''s Website6]]="","",HYPERLINK(Table5[[#This Row],[Producer''s Website6]],"Visit"))</f>
        <v>Visit</v>
      </c>
      <c r="I130" s="18" t="str">
        <f>IF(Table5[[#This Row],[Digital Assets]]="","",HYPERLINK(Table5[[#This Row],[Digital Assets]],"Download"))</f>
        <v/>
      </c>
      <c r="J130" s="20" t="s">
        <v>446</v>
      </c>
      <c r="K130" s="20" t="s">
        <v>447</v>
      </c>
      <c r="L130" s="20" t="s">
        <v>448</v>
      </c>
      <c r="M130" s="20" t="s">
        <v>698</v>
      </c>
      <c r="N130" s="20" t="s">
        <v>857</v>
      </c>
      <c r="O130" s="20"/>
      <c r="P130" s="14"/>
    </row>
    <row r="131" spans="2:17" ht="19.5" customHeight="1" x14ac:dyDescent="0.25">
      <c r="B131" s="8" t="s">
        <v>84</v>
      </c>
      <c r="C131" s="8" t="s">
        <v>213</v>
      </c>
      <c r="D131" s="18" t="str">
        <f>IF(Table5[[#This Row],[Producer Information (AW Website)2]]="","",HYPERLINK(Table5[[#This Row],[Producer Information (AW Website)2]],"Visit"))</f>
        <v>Visit</v>
      </c>
      <c r="E131" s="18" t="str">
        <f>IF(Table5[[#This Row],[View All  Wines (AW Website)4]]="","",HYPERLINK(Table5[[#This Row],[Bottleshot Download3]],"Download"))</f>
        <v>Download</v>
      </c>
      <c r="F131" s="18" t="str">
        <f>IF(Table5[[#This Row],[View All  Wines (AW Website)4]]="","",HYPERLINK(Table5[[#This Row],[View All  Wines (AW Website)4]],"Visit"))</f>
        <v>Visit</v>
      </c>
      <c r="G131" s="18" t="str">
        <f>IF(Table5[[#This Row],[Producer''s Instagram5]]="","",HYPERLINK(Table5[[#This Row],[Producer''s Instagram5]],"Visit"))</f>
        <v/>
      </c>
      <c r="H131" s="18" t="str">
        <f>IF(Table5[[#This Row],[Producer''s Website6]]="","",HYPERLINK(Table5[[#This Row],[Producer''s Website6]],"Visit"))</f>
        <v/>
      </c>
      <c r="I131" s="18" t="str">
        <f>IF(Table5[[#This Row],[Digital Assets]]="","",HYPERLINK(Table5[[#This Row],[Digital Assets]],"Download"))</f>
        <v/>
      </c>
      <c r="J131" s="20" t="s">
        <v>277</v>
      </c>
      <c r="K131" s="20" t="s">
        <v>278</v>
      </c>
      <c r="L131" s="20" t="s">
        <v>279</v>
      </c>
      <c r="M131" s="20" t="s">
        <v>898</v>
      </c>
      <c r="N131" s="20"/>
      <c r="O131" s="20"/>
      <c r="P131" s="14"/>
    </row>
    <row r="132" spans="2:17" ht="19.5" customHeight="1" x14ac:dyDescent="0.25">
      <c r="B132" s="8" t="s">
        <v>84</v>
      </c>
      <c r="C132" s="8" t="s">
        <v>169</v>
      </c>
      <c r="D132" s="18" t="str">
        <f>IF(Table5[[#This Row],[Producer Information (AW Website)2]]="","",HYPERLINK(Table5[[#This Row],[Producer Information (AW Website)2]],"Visit"))</f>
        <v>Visit</v>
      </c>
      <c r="E132" s="18" t="str">
        <f>IF(Table5[[#This Row],[View All  Wines (AW Website)4]]="","",HYPERLINK(Table5[[#This Row],[Bottleshot Download3]],"Download"))</f>
        <v>Download</v>
      </c>
      <c r="F132" s="18" t="str">
        <f>IF(Table5[[#This Row],[View All  Wines (AW Website)4]]="","",HYPERLINK(Table5[[#This Row],[View All  Wines (AW Website)4]],"Visit"))</f>
        <v>Visit</v>
      </c>
      <c r="G132" s="18" t="str">
        <f>IF(Table5[[#This Row],[Producer''s Instagram5]]="","",HYPERLINK(Table5[[#This Row],[Producer''s Instagram5]],"Visit"))</f>
        <v>Visit</v>
      </c>
      <c r="H132" s="18" t="str">
        <f>IF(Table5[[#This Row],[Producer''s Website6]]="","",HYPERLINK(Table5[[#This Row],[Producer''s Website6]],"Visit"))</f>
        <v>Visit</v>
      </c>
      <c r="I132" s="18" t="str">
        <f>IF(Table5[[#This Row],[Digital Assets]]="","",HYPERLINK(Table5[[#This Row],[Digital Assets]],"Download"))</f>
        <v/>
      </c>
      <c r="J132" s="20" t="s">
        <v>286</v>
      </c>
      <c r="K132" s="20" t="s">
        <v>287</v>
      </c>
      <c r="L132" s="20" t="s">
        <v>288</v>
      </c>
      <c r="M132" s="20" t="s">
        <v>585</v>
      </c>
      <c r="N132" s="20" t="s">
        <v>819</v>
      </c>
      <c r="O132" s="20"/>
      <c r="P132" s="14"/>
    </row>
    <row r="133" spans="2:17" ht="19.5" customHeight="1" x14ac:dyDescent="0.25">
      <c r="B133" s="8" t="s">
        <v>84</v>
      </c>
      <c r="C133" s="8" t="s">
        <v>116</v>
      </c>
      <c r="D133" s="18" t="str">
        <f>IF(Table5[[#This Row],[Producer Information (AW Website)2]]="","",HYPERLINK(Table5[[#This Row],[Producer Information (AW Website)2]],"Visit"))</f>
        <v>Visit</v>
      </c>
      <c r="E133" s="18" t="str">
        <f>IF(Table5[[#This Row],[View All  Wines (AW Website)4]]="","",HYPERLINK(Table5[[#This Row],[Bottleshot Download3]],"Download"))</f>
        <v>Download</v>
      </c>
      <c r="F133" s="18" t="str">
        <f>IF(Table5[[#This Row],[View All  Wines (AW Website)4]]="","",HYPERLINK(Table5[[#This Row],[View All  Wines (AW Website)4]],"Visit"))</f>
        <v>Visit</v>
      </c>
      <c r="G133" s="18" t="str">
        <f>IF(Table5[[#This Row],[Producer''s Instagram5]]="","",HYPERLINK(Table5[[#This Row],[Producer''s Instagram5]],"Visit"))</f>
        <v>Visit</v>
      </c>
      <c r="H133" s="18" t="str">
        <f>IF(Table5[[#This Row],[Producer''s Website6]]="","",HYPERLINK(Table5[[#This Row],[Producer''s Website6]],"Visit"))</f>
        <v>Visit</v>
      </c>
      <c r="I133" s="18" t="str">
        <f>IF(Table5[[#This Row],[Digital Assets]]="","",HYPERLINK(Table5[[#This Row],[Digital Assets]],"Download"))</f>
        <v/>
      </c>
      <c r="J133" s="20" t="s">
        <v>49</v>
      </c>
      <c r="K133" s="20" t="s">
        <v>50</v>
      </c>
      <c r="L133" s="20" t="s">
        <v>51</v>
      </c>
      <c r="M133" s="20" t="s">
        <v>52</v>
      </c>
      <c r="N133" s="20" t="s">
        <v>53</v>
      </c>
      <c r="O133" s="20"/>
      <c r="P133" s="14"/>
    </row>
    <row r="134" spans="2:17" ht="19.5" customHeight="1" x14ac:dyDescent="0.25">
      <c r="B134" s="8" t="s">
        <v>84</v>
      </c>
      <c r="C134" s="8" t="s">
        <v>1174</v>
      </c>
      <c r="D134" s="18" t="str">
        <f>IF(Table5[[#This Row],[Producer Information (AW Website)2]]="","",HYPERLINK(Table5[[#This Row],[Producer Information (AW Website)2]],"Visit"))</f>
        <v>Visit</v>
      </c>
      <c r="E134" s="18" t="str">
        <f>IF(Table5[[#This Row],[View All  Wines (AW Website)4]]="","",HYPERLINK(Table5[[#This Row],[Bottleshot Download3]],"Download"))</f>
        <v>Download</v>
      </c>
      <c r="F134" s="18" t="str">
        <f>IF(Table5[[#This Row],[View All  Wines (AW Website)4]]="","",HYPERLINK(Table5[[#This Row],[View All  Wines (AW Website)4]],"Visit"))</f>
        <v>Visit</v>
      </c>
      <c r="G134" s="18" t="str">
        <f>IF(Table5[[#This Row],[Producer''s Instagram5]]="","",HYPERLINK(Table5[[#This Row],[Producer''s Instagram5]],"Visit"))</f>
        <v/>
      </c>
      <c r="H134" s="18" t="str">
        <f>IF(Table5[[#This Row],[Producer''s Website6]]="","",HYPERLINK(Table5[[#This Row],[Producer''s Website6]],"Visit"))</f>
        <v/>
      </c>
      <c r="I134" s="18" t="str">
        <f>IF(Table5[[#This Row],[Digital Assets]]="","",HYPERLINK(Table5[[#This Row],[Digital Assets]],"Download"))</f>
        <v/>
      </c>
      <c r="J134" s="20" t="s">
        <v>1175</v>
      </c>
      <c r="K134" s="30" t="s">
        <v>1176</v>
      </c>
      <c r="L134" s="30" t="s">
        <v>1177</v>
      </c>
      <c r="M134" s="20"/>
      <c r="N134" s="20"/>
      <c r="O134" s="20"/>
      <c r="P134" s="14"/>
    </row>
    <row r="135" spans="2:17" ht="19.5" customHeight="1" x14ac:dyDescent="0.25">
      <c r="B135" s="8" t="s">
        <v>84</v>
      </c>
      <c r="C135" s="8" t="s">
        <v>1006</v>
      </c>
      <c r="D135" s="18" t="str">
        <f>IF(Table5[[#This Row],[Producer Information (AW Website)2]]="","",HYPERLINK(Table5[[#This Row],[Producer Information (AW Website)2]],"Visit"))</f>
        <v>Visit</v>
      </c>
      <c r="E135" s="18" t="str">
        <f>IF(Table5[[#This Row],[View All  Wines (AW Website)4]]="","",HYPERLINK(Table5[[#This Row],[Bottleshot Download3]],"Download"))</f>
        <v>Download</v>
      </c>
      <c r="F135" s="18" t="str">
        <f>IF(Table5[[#This Row],[View All  Wines (AW Website)4]]="","",HYPERLINK(Table5[[#This Row],[View All  Wines (AW Website)4]],"Visit"))</f>
        <v>Visit</v>
      </c>
      <c r="G135" s="18" t="str">
        <f>IF(Table5[[#This Row],[Producer''s Instagram5]]="","",HYPERLINK(Table5[[#This Row],[Producer''s Instagram5]],"Visit"))</f>
        <v>Visit</v>
      </c>
      <c r="H135" s="18" t="str">
        <f>IF(Table5[[#This Row],[Producer''s Website6]]="","",HYPERLINK(Table5[[#This Row],[Producer''s Website6]],"Visit"))</f>
        <v>Visit</v>
      </c>
      <c r="I135" s="18" t="str">
        <f>IF(Table5[[#This Row],[Digital Assets]]="","",HYPERLINK(Table5[[#This Row],[Digital Assets]],"Download"))</f>
        <v/>
      </c>
      <c r="J135" s="21" t="s">
        <v>1007</v>
      </c>
      <c r="K135" s="21" t="s">
        <v>1008</v>
      </c>
      <c r="L135" s="21" t="s">
        <v>1009</v>
      </c>
      <c r="M135" s="21" t="s">
        <v>1011</v>
      </c>
      <c r="N135" s="21" t="s">
        <v>1010</v>
      </c>
      <c r="O135" s="21"/>
      <c r="P135" s="14"/>
    </row>
    <row r="136" spans="2:17" ht="19.5" customHeight="1" x14ac:dyDescent="0.25">
      <c r="B136" s="8" t="s">
        <v>84</v>
      </c>
      <c r="C136" s="8" t="s">
        <v>90</v>
      </c>
      <c r="D136" s="18" t="str">
        <f>IF(Table5[[#This Row],[Producer Information (AW Website)2]]="","",HYPERLINK(Table5[[#This Row],[Producer Information (AW Website)2]],"Visit"))</f>
        <v>Visit</v>
      </c>
      <c r="E136" s="18" t="str">
        <f>IF(Table5[[#This Row],[View All  Wines (AW Website)4]]="","",HYPERLINK(Table5[[#This Row],[Bottleshot Download3]],"Download"))</f>
        <v>Download</v>
      </c>
      <c r="F136" s="18" t="str">
        <f>IF(Table5[[#This Row],[View All  Wines (AW Website)4]]="","",HYPERLINK(Table5[[#This Row],[View All  Wines (AW Website)4]],"Visit"))</f>
        <v>Visit</v>
      </c>
      <c r="G136" s="18" t="str">
        <f>IF(Table5[[#This Row],[Producer''s Instagram5]]="","",HYPERLINK(Table5[[#This Row],[Producer''s Instagram5]],"Visit"))</f>
        <v>Visit</v>
      </c>
      <c r="H136" s="18" t="str">
        <f>IF(Table5[[#This Row],[Producer''s Website6]]="","",HYPERLINK(Table5[[#This Row],[Producer''s Website6]],"Visit"))</f>
        <v>Visit</v>
      </c>
      <c r="I136" s="18" t="str">
        <f>IF(Table5[[#This Row],[Digital Assets]]="","",HYPERLINK(Table5[[#This Row],[Digital Assets]],"Download"))</f>
        <v/>
      </c>
      <c r="J136" s="20" t="s">
        <v>527</v>
      </c>
      <c r="K136" s="20" t="s">
        <v>528</v>
      </c>
      <c r="L136" s="20" t="s">
        <v>529</v>
      </c>
      <c r="M136" s="20" t="s">
        <v>757</v>
      </c>
      <c r="N136" s="20" t="s">
        <v>875</v>
      </c>
      <c r="O136" s="20"/>
      <c r="P136" s="14"/>
    </row>
    <row r="137" spans="2:17" ht="19.5" customHeight="1" x14ac:dyDescent="0.25">
      <c r="B137" s="8" t="s">
        <v>80</v>
      </c>
      <c r="C137" s="8" t="s">
        <v>154</v>
      </c>
      <c r="D137" s="18" t="str">
        <f>IF(Table5[[#This Row],[Producer Information (AW Website)2]]="","",HYPERLINK(Table5[[#This Row],[Producer Information (AW Website)2]],"Visit"))</f>
        <v>Visit</v>
      </c>
      <c r="E137" s="18" t="str">
        <f>IF(Table5[[#This Row],[View All  Wines (AW Website)4]]="","",HYPERLINK(Table5[[#This Row],[Bottleshot Download3]],"Download"))</f>
        <v>Download</v>
      </c>
      <c r="F137" s="18" t="str">
        <f>IF(Table5[[#This Row],[View All  Wines (AW Website)4]]="","",HYPERLINK(Table5[[#This Row],[View All  Wines (AW Website)4]],"Visit"))</f>
        <v>Visit</v>
      </c>
      <c r="G137" s="18" t="str">
        <f>IF(Table5[[#This Row],[Producer''s Instagram5]]="","",HYPERLINK(Table5[[#This Row],[Producer''s Instagram5]],"Visit"))</f>
        <v/>
      </c>
      <c r="H137" s="18" t="str">
        <f>IF(Table5[[#This Row],[Producer''s Website6]]="","",HYPERLINK(Table5[[#This Row],[Producer''s Website6]],"Visit"))</f>
        <v/>
      </c>
      <c r="I137" s="18" t="str">
        <f>IF(Table5[[#This Row],[Digital Assets]]="","",HYPERLINK(Table5[[#This Row],[Digital Assets]],"Download"))</f>
        <v/>
      </c>
      <c r="J137" s="20" t="s">
        <v>262</v>
      </c>
      <c r="K137" s="20" t="s">
        <v>263</v>
      </c>
      <c r="L137" s="20" t="s">
        <v>264</v>
      </c>
      <c r="M137" s="20" t="s">
        <v>898</v>
      </c>
      <c r="N137" s="20"/>
      <c r="O137" s="20"/>
      <c r="P137" s="14"/>
    </row>
    <row r="138" spans="2:17" ht="19.5" customHeight="1" x14ac:dyDescent="0.25">
      <c r="B138" s="8" t="s">
        <v>80</v>
      </c>
      <c r="C138" s="8" t="s">
        <v>232</v>
      </c>
      <c r="D138" s="18" t="str">
        <f>IF(Table5[[#This Row],[Producer Information (AW Website)2]]="","",HYPERLINK(Table5[[#This Row],[Producer Information (AW Website)2]],"Visit"))</f>
        <v>Visit</v>
      </c>
      <c r="E138" s="18" t="str">
        <f>IF(Table5[[#This Row],[View All  Wines (AW Website)4]]="","",HYPERLINK(Table5[[#This Row],[Bottleshot Download3]],"Download"))</f>
        <v>Download</v>
      </c>
      <c r="F138" s="18" t="str">
        <f>IF(Table5[[#This Row],[View All  Wines (AW Website)4]]="","",HYPERLINK(Table5[[#This Row],[View All  Wines (AW Website)4]],"Visit"))</f>
        <v>Visit</v>
      </c>
      <c r="G138" s="18" t="str">
        <f>IF(Table5[[#This Row],[Producer''s Instagram5]]="","",HYPERLINK(Table5[[#This Row],[Producer''s Instagram5]],"Visit"))</f>
        <v>Visit</v>
      </c>
      <c r="H138" s="18" t="str">
        <f>IF(Table5[[#This Row],[Producer''s Website6]]="","",HYPERLINK(Table5[[#This Row],[Producer''s Website6]],"Visit"))</f>
        <v>Visit</v>
      </c>
      <c r="I138" s="18" t="str">
        <f>IF(Table5[[#This Row],[Digital Assets]]="","",HYPERLINK(Table5[[#This Row],[Digital Assets]],"Download"))</f>
        <v/>
      </c>
      <c r="J138" s="20" t="s">
        <v>265</v>
      </c>
      <c r="K138" s="20" t="s">
        <v>266</v>
      </c>
      <c r="L138" s="20" t="s">
        <v>267</v>
      </c>
      <c r="M138" s="20" t="s">
        <v>577</v>
      </c>
      <c r="N138" s="20" t="s">
        <v>815</v>
      </c>
      <c r="O138" s="20"/>
      <c r="P138" s="14"/>
    </row>
    <row r="139" spans="2:17" ht="19.5" customHeight="1" x14ac:dyDescent="0.25">
      <c r="B139" s="8" t="s">
        <v>80</v>
      </c>
      <c r="C139" s="8" t="s">
        <v>137</v>
      </c>
      <c r="D139" s="18" t="str">
        <f>IF(Table5[[#This Row],[Producer Information (AW Website)2]]="","",HYPERLINK(Table5[[#This Row],[Producer Information (AW Website)2]],"Visit"))</f>
        <v>Visit</v>
      </c>
      <c r="E139" s="18" t="str">
        <f>IF(Table5[[#This Row],[View All  Wines (AW Website)4]]="","",HYPERLINK(Table5[[#This Row],[Bottleshot Download3]],"Download"))</f>
        <v>Download</v>
      </c>
      <c r="F139" s="18" t="str">
        <f>IF(Table5[[#This Row],[View All  Wines (AW Website)4]]="","",HYPERLINK(Table5[[#This Row],[View All  Wines (AW Website)4]],"Visit"))</f>
        <v>Visit</v>
      </c>
      <c r="G139" s="18" t="str">
        <f>IF(Table5[[#This Row],[Producer''s Instagram5]]="","",HYPERLINK(Table5[[#This Row],[Producer''s Instagram5]],"Visit"))</f>
        <v/>
      </c>
      <c r="H139" s="18" t="str">
        <f>IF(Table5[[#This Row],[Producer''s Website6]]="","",HYPERLINK(Table5[[#This Row],[Producer''s Website6]],"Visit"))</f>
        <v>Visit</v>
      </c>
      <c r="I139" s="18" t="str">
        <f>IF(Table5[[#This Row],[Digital Assets]]="","",HYPERLINK(Table5[[#This Row],[Digital Assets]],"Download"))</f>
        <v/>
      </c>
      <c r="J139" s="20" t="s">
        <v>268</v>
      </c>
      <c r="K139" s="20" t="s">
        <v>269</v>
      </c>
      <c r="L139" s="20" t="s">
        <v>270</v>
      </c>
      <c r="M139" s="20" t="s">
        <v>898</v>
      </c>
      <c r="N139" s="20" t="s">
        <v>816</v>
      </c>
      <c r="O139" s="20"/>
      <c r="P139" s="14"/>
    </row>
    <row r="140" spans="2:17" ht="19.5" customHeight="1" x14ac:dyDescent="0.25">
      <c r="B140" s="8" t="s">
        <v>80</v>
      </c>
      <c r="C140" s="8" t="s">
        <v>156</v>
      </c>
      <c r="D140" s="18" t="str">
        <f>IF(Table5[[#This Row],[Producer Information (AW Website)2]]="","",HYPERLINK(Table5[[#This Row],[Producer Information (AW Website)2]],"Visit"))</f>
        <v>Visit</v>
      </c>
      <c r="E140" s="18" t="str">
        <f>IF(Table5[[#This Row],[View All  Wines (AW Website)4]]="","",HYPERLINK(Table5[[#This Row],[Bottleshot Download3]],"Download"))</f>
        <v>Download</v>
      </c>
      <c r="F140" s="18" t="str">
        <f>IF(Table5[[#This Row],[View All  Wines (AW Website)4]]="","",HYPERLINK(Table5[[#This Row],[View All  Wines (AW Website)4]],"Visit"))</f>
        <v>Visit</v>
      </c>
      <c r="G140" s="18" t="str">
        <f>IF(Table5[[#This Row],[Producer''s Instagram5]]="","",HYPERLINK(Table5[[#This Row],[Producer''s Instagram5]],"Visit"))</f>
        <v>Visit</v>
      </c>
      <c r="H140" s="18" t="str">
        <f>IF(Table5[[#This Row],[Producer''s Website6]]="","",HYPERLINK(Table5[[#This Row],[Producer''s Website6]],"Visit"))</f>
        <v>Visit</v>
      </c>
      <c r="I140" s="18" t="str">
        <f>IF(Table5[[#This Row],[Digital Assets]]="","",HYPERLINK(Table5[[#This Row],[Digital Assets]],"Download"))</f>
        <v/>
      </c>
      <c r="J140" s="20" t="s">
        <v>274</v>
      </c>
      <c r="K140" s="20" t="s">
        <v>275</v>
      </c>
      <c r="L140" s="20" t="s">
        <v>276</v>
      </c>
      <c r="M140" s="20" t="s">
        <v>580</v>
      </c>
      <c r="N140" s="20" t="s">
        <v>817</v>
      </c>
      <c r="O140" s="20"/>
      <c r="P140" s="14"/>
      <c r="Q140" s="25"/>
    </row>
    <row r="141" spans="2:17" ht="19.5" customHeight="1" x14ac:dyDescent="0.25">
      <c r="B141" s="8" t="s">
        <v>80</v>
      </c>
      <c r="C141" s="8" t="s">
        <v>131</v>
      </c>
      <c r="D141" s="18" t="str">
        <f>IF(Table5[[#This Row],[Producer Information (AW Website)2]]="","",HYPERLINK(Table5[[#This Row],[Producer Information (AW Website)2]],"Visit"))</f>
        <v>Visit</v>
      </c>
      <c r="E141" s="18" t="str">
        <f>IF(Table5[[#This Row],[View All  Wines (AW Website)4]]="","",HYPERLINK(Table5[[#This Row],[Bottleshot Download3]],"Download"))</f>
        <v>Download</v>
      </c>
      <c r="F141" s="18" t="str">
        <f>IF(Table5[[#This Row],[View All  Wines (AW Website)4]]="","",HYPERLINK(Table5[[#This Row],[View All  Wines (AW Website)4]],"Visit"))</f>
        <v>Visit</v>
      </c>
      <c r="G141" s="18" t="str">
        <f>IF(Table5[[#This Row],[Producer''s Instagram5]]="","",HYPERLINK(Table5[[#This Row],[Producer''s Instagram5]],"Visit"))</f>
        <v>Visit</v>
      </c>
      <c r="H141" s="18" t="str">
        <f>IF(Table5[[#This Row],[Producer''s Website6]]="","",HYPERLINK(Table5[[#This Row],[Producer''s Website6]],"Visit"))</f>
        <v>Visit</v>
      </c>
      <c r="I141" s="18" t="str">
        <f>IF(Table5[[#This Row],[Digital Assets]]="","",HYPERLINK(Table5[[#This Row],[Digital Assets]],"Download"))</f>
        <v/>
      </c>
      <c r="J141" s="20" t="s">
        <v>280</v>
      </c>
      <c r="K141" s="20" t="s">
        <v>281</v>
      </c>
      <c r="L141" s="20" t="s">
        <v>282</v>
      </c>
      <c r="M141" s="20" t="s">
        <v>795</v>
      </c>
      <c r="N141" s="20" t="s">
        <v>1061</v>
      </c>
      <c r="O141" s="20"/>
      <c r="P141" s="14"/>
      <c r="Q141" s="25"/>
    </row>
    <row r="142" spans="2:17" ht="19.5" customHeight="1" x14ac:dyDescent="0.25">
      <c r="B142" s="22" t="s">
        <v>80</v>
      </c>
      <c r="C142" s="22" t="s">
        <v>1055</v>
      </c>
      <c r="D142" s="23" t="str">
        <f>IF(Table5[[#This Row],[Producer Information (AW Website)2]]="","",HYPERLINK(Table5[[#This Row],[Producer Information (AW Website)2]],"Visit"))</f>
        <v>Visit</v>
      </c>
      <c r="E142" s="23" t="str">
        <f>IF(Table5[[#This Row],[View All  Wines (AW Website)4]]="","",HYPERLINK(Table5[[#This Row],[Bottleshot Download3]],"Download"))</f>
        <v>Download</v>
      </c>
      <c r="F142" s="23" t="str">
        <f>IF(Table5[[#This Row],[View All  Wines (AW Website)4]]="","",HYPERLINK(Table5[[#This Row],[View All  Wines (AW Website)4]],"Visit"))</f>
        <v>Visit</v>
      </c>
      <c r="G142" s="23" t="str">
        <f>IF(Table5[[#This Row],[Producer''s Instagram5]]="","",HYPERLINK(Table5[[#This Row],[Producer''s Instagram5]],"Visit"))</f>
        <v>Visit</v>
      </c>
      <c r="H142" s="23" t="str">
        <f>IF(Table5[[#This Row],[Producer''s Website6]]="","",HYPERLINK(Table5[[#This Row],[Producer''s Website6]],"Visit"))</f>
        <v>Visit</v>
      </c>
      <c r="I142" s="23" t="str">
        <f>IF(Table5[[#This Row],[Digital Assets]]="","",HYPERLINK(Table5[[#This Row],[Digital Assets]],"Download"))</f>
        <v/>
      </c>
      <c r="J142" s="21" t="s">
        <v>1063</v>
      </c>
      <c r="K142" s="21" t="s">
        <v>1064</v>
      </c>
      <c r="L142" s="21" t="s">
        <v>1065</v>
      </c>
      <c r="M142" s="21" t="s">
        <v>1060</v>
      </c>
      <c r="N142" s="20" t="s">
        <v>1062</v>
      </c>
      <c r="O142" s="21"/>
      <c r="P142" s="14"/>
      <c r="Q142" s="25"/>
    </row>
    <row r="143" spans="2:17" ht="19.5" customHeight="1" x14ac:dyDescent="0.25">
      <c r="B143" s="8" t="s">
        <v>80</v>
      </c>
      <c r="C143" s="8" t="s">
        <v>178</v>
      </c>
      <c r="D143" s="18" t="str">
        <f>IF(Table5[[#This Row],[Producer Information (AW Website)2]]="","",HYPERLINK(Table5[[#This Row],[Producer Information (AW Website)2]],"Visit"))</f>
        <v>Visit</v>
      </c>
      <c r="E143" s="18" t="str">
        <f>IF(Table5[[#This Row],[View All  Wines (AW Website)4]]="","",HYPERLINK(Table5[[#This Row],[Bottleshot Download3]],"Download"))</f>
        <v>Download</v>
      </c>
      <c r="F143" s="18" t="str">
        <f>IF(Table5[[#This Row],[View All  Wines (AW Website)4]]="","",HYPERLINK(Table5[[#This Row],[View All  Wines (AW Website)4]],"Visit"))</f>
        <v>Visit</v>
      </c>
      <c r="G143" s="18" t="str">
        <f>IF(Table5[[#This Row],[Producer''s Instagram5]]="","",HYPERLINK(Table5[[#This Row],[Producer''s Instagram5]],"Visit"))</f>
        <v>Visit</v>
      </c>
      <c r="H143" s="18" t="str">
        <f>IF(Table5[[#This Row],[Producer''s Website6]]="","",HYPERLINK(Table5[[#This Row],[Producer''s Website6]],"Visit"))</f>
        <v>Visit</v>
      </c>
      <c r="I143" s="18" t="str">
        <f>IF(Table5[[#This Row],[Digital Assets]]="","",HYPERLINK(Table5[[#This Row],[Digital Assets]],"Download"))</f>
        <v>Download</v>
      </c>
      <c r="J143" s="20" t="s">
        <v>1</v>
      </c>
      <c r="K143" s="20" t="s">
        <v>2</v>
      </c>
      <c r="L143" s="20" t="s">
        <v>3</v>
      </c>
      <c r="M143" s="20" t="s">
        <v>4</v>
      </c>
      <c r="N143" s="20" t="s">
        <v>5</v>
      </c>
      <c r="O143" s="20" t="s">
        <v>75</v>
      </c>
      <c r="P143" s="14"/>
    </row>
    <row r="144" spans="2:17" ht="19.5" customHeight="1" x14ac:dyDescent="0.25">
      <c r="B144" s="8" t="s">
        <v>80</v>
      </c>
      <c r="C144" s="8" t="s">
        <v>143</v>
      </c>
      <c r="D144" s="18" t="str">
        <f>IF(Table5[[#This Row],[Producer Information (AW Website)2]]="","",HYPERLINK(Table5[[#This Row],[Producer Information (AW Website)2]],"Visit"))</f>
        <v>Visit</v>
      </c>
      <c r="E144" s="18" t="str">
        <f>IF(Table5[[#This Row],[View All  Wines (AW Website)4]]="","",HYPERLINK(Table5[[#This Row],[Bottleshot Download3]],"Download"))</f>
        <v>Download</v>
      </c>
      <c r="F144" s="18" t="str">
        <f>IF(Table5[[#This Row],[View All  Wines (AW Website)4]]="","",HYPERLINK(Table5[[#This Row],[View All  Wines (AW Website)4]],"Visit"))</f>
        <v>Visit</v>
      </c>
      <c r="G144" s="18" t="str">
        <f>IF(Table5[[#This Row],[Producer''s Instagram5]]="","",HYPERLINK(Table5[[#This Row],[Producer''s Instagram5]],"Visit"))</f>
        <v>Visit</v>
      </c>
      <c r="H144" s="18" t="str">
        <f>IF(Table5[[#This Row],[Producer''s Website6]]="","",HYPERLINK(Table5[[#This Row],[Producer''s Website6]],"Visit"))</f>
        <v>Visit</v>
      </c>
      <c r="I144" s="18" t="str">
        <f>IF(Table5[[#This Row],[Digital Assets]]="","",HYPERLINK(Table5[[#This Row],[Digital Assets]],"Download"))</f>
        <v/>
      </c>
      <c r="J144" s="20" t="s">
        <v>295</v>
      </c>
      <c r="K144" s="20" t="s">
        <v>296</v>
      </c>
      <c r="L144" s="20" t="s">
        <v>297</v>
      </c>
      <c r="M144" s="20" t="s">
        <v>593</v>
      </c>
      <c r="N144" s="20" t="s">
        <v>821</v>
      </c>
      <c r="O144" s="20"/>
      <c r="P144" s="14"/>
    </row>
    <row r="145" spans="2:16" ht="19.5" customHeight="1" x14ac:dyDescent="0.25">
      <c r="B145" s="8" t="s">
        <v>80</v>
      </c>
      <c r="C145" s="8" t="s">
        <v>238</v>
      </c>
      <c r="D145" s="18" t="str">
        <f>IF(Table5[[#This Row],[Producer Information (AW Website)2]]="","",HYPERLINK(Table5[[#This Row],[Producer Information (AW Website)2]],"Visit"))</f>
        <v>Visit</v>
      </c>
      <c r="E145" s="18" t="str">
        <f>IF(Table5[[#This Row],[View All  Wines (AW Website)4]]="","",HYPERLINK(Table5[[#This Row],[Bottleshot Download3]],"Download"))</f>
        <v>Download</v>
      </c>
      <c r="F145" s="18" t="str">
        <f>IF(Table5[[#This Row],[View All  Wines (AW Website)4]]="","",HYPERLINK(Table5[[#This Row],[View All  Wines (AW Website)4]],"Visit"))</f>
        <v>Visit</v>
      </c>
      <c r="G145" s="18" t="str">
        <f>IF(Table5[[#This Row],[Producer''s Instagram5]]="","",HYPERLINK(Table5[[#This Row],[Producer''s Instagram5]],"Visit"))</f>
        <v>Visit</v>
      </c>
      <c r="H145" s="18" t="str">
        <f>IF(Table5[[#This Row],[Producer''s Website6]]="","",HYPERLINK(Table5[[#This Row],[Producer''s Website6]],"Visit"))</f>
        <v>Visit</v>
      </c>
      <c r="I145" s="18" t="str">
        <f>IF(Table5[[#This Row],[Digital Assets]]="","",HYPERLINK(Table5[[#This Row],[Digital Assets]],"Download"))</f>
        <v/>
      </c>
      <c r="J145" s="20" t="s">
        <v>298</v>
      </c>
      <c r="K145" s="20" t="s">
        <v>299</v>
      </c>
      <c r="L145" s="20" t="s">
        <v>300</v>
      </c>
      <c r="M145" s="20" t="s">
        <v>594</v>
      </c>
      <c r="N145" s="20" t="s">
        <v>822</v>
      </c>
      <c r="O145" s="20"/>
      <c r="P145" s="14"/>
    </row>
    <row r="146" spans="2:16" ht="19.5" customHeight="1" x14ac:dyDescent="0.25">
      <c r="B146" s="8" t="s">
        <v>80</v>
      </c>
      <c r="C146" s="8" t="s">
        <v>1012</v>
      </c>
      <c r="D146" s="18" t="str">
        <f>IF(Table5[[#This Row],[Producer Information (AW Website)2]]="","",HYPERLINK(Table5[[#This Row],[Producer Information (AW Website)2]],"Visit"))</f>
        <v>Visit</v>
      </c>
      <c r="E146" s="18" t="str">
        <f>IF(Table5[[#This Row],[View All  Wines (AW Website)4]]="","",HYPERLINK(Table5[[#This Row],[Bottleshot Download3]],"Download"))</f>
        <v>Download</v>
      </c>
      <c r="F146" s="18" t="str">
        <f>IF(Table5[[#This Row],[View All  Wines (AW Website)4]]="","",HYPERLINK(Table5[[#This Row],[View All  Wines (AW Website)4]],"Visit"))</f>
        <v>Visit</v>
      </c>
      <c r="G146" s="18" t="str">
        <f>IF(Table5[[#This Row],[Producer''s Instagram5]]="","",HYPERLINK(Table5[[#This Row],[Producer''s Instagram5]],"Visit"))</f>
        <v>Visit</v>
      </c>
      <c r="H146" s="18" t="str">
        <f>IF(Table5[[#This Row],[Producer''s Website6]]="","",HYPERLINK(Table5[[#This Row],[Producer''s Website6]],"Visit"))</f>
        <v>Visit</v>
      </c>
      <c r="I146" s="18" t="str">
        <f>IF(Table5[[#This Row],[Digital Assets]]="","",HYPERLINK(Table5[[#This Row],[Digital Assets]],"Download"))</f>
        <v/>
      </c>
      <c r="J146" s="21" t="s">
        <v>1013</v>
      </c>
      <c r="K146" s="21" t="s">
        <v>1014</v>
      </c>
      <c r="L146" s="21" t="s">
        <v>1015</v>
      </c>
      <c r="M146" s="21" t="s">
        <v>1017</v>
      </c>
      <c r="N146" s="21" t="s">
        <v>1016</v>
      </c>
      <c r="O146" s="21"/>
      <c r="P146" s="14"/>
    </row>
    <row r="147" spans="2:16" ht="19.5" customHeight="1" x14ac:dyDescent="0.25">
      <c r="B147" s="8" t="s">
        <v>80</v>
      </c>
      <c r="C147" s="8" t="s">
        <v>221</v>
      </c>
      <c r="D147" s="18" t="str">
        <f>IF(Table5[[#This Row],[Producer Information (AW Website)2]]="","",HYPERLINK(Table5[[#This Row],[Producer Information (AW Website)2]],"Visit"))</f>
        <v>Visit</v>
      </c>
      <c r="E147" s="18" t="str">
        <f>IF(Table5[[#This Row],[View All  Wines (AW Website)4]]="","",HYPERLINK(Table5[[#This Row],[Bottleshot Download3]],"Download"))</f>
        <v>Download</v>
      </c>
      <c r="F147" s="18" t="str">
        <f>IF(Table5[[#This Row],[View All  Wines (AW Website)4]]="","",HYPERLINK(Table5[[#This Row],[View All  Wines (AW Website)4]],"Visit"))</f>
        <v>Visit</v>
      </c>
      <c r="G147" s="18" t="str">
        <f>IF(Table5[[#This Row],[Producer''s Instagram5]]="","",HYPERLINK(Table5[[#This Row],[Producer''s Instagram5]],"Visit"))</f>
        <v/>
      </c>
      <c r="H147" s="18" t="str">
        <f>IF(Table5[[#This Row],[Producer''s Website6]]="","",HYPERLINK(Table5[[#This Row],[Producer''s Website6]],"Visit"))</f>
        <v>Visit</v>
      </c>
      <c r="I147" s="18" t="str">
        <f>IF(Table5[[#This Row],[Digital Assets]]="","",HYPERLINK(Table5[[#This Row],[Digital Assets]],"Download"))</f>
        <v/>
      </c>
      <c r="J147" s="20" t="s">
        <v>301</v>
      </c>
      <c r="K147" s="20" t="s">
        <v>302</v>
      </c>
      <c r="L147" s="20" t="s">
        <v>303</v>
      </c>
      <c r="M147" s="20" t="s">
        <v>898</v>
      </c>
      <c r="N147" s="20" t="s">
        <v>823</v>
      </c>
      <c r="O147" s="20"/>
      <c r="P147" s="14"/>
    </row>
    <row r="148" spans="2:16" ht="19.5" customHeight="1" x14ac:dyDescent="0.25">
      <c r="B148" s="8" t="s">
        <v>80</v>
      </c>
      <c r="C148" s="8" t="s">
        <v>171</v>
      </c>
      <c r="D148" s="18" t="str">
        <f>IF(Table5[[#This Row],[Producer Information (AW Website)2]]="","",HYPERLINK(Table5[[#This Row],[Producer Information (AW Website)2]],"Visit"))</f>
        <v>Visit</v>
      </c>
      <c r="E148" s="18" t="str">
        <f>IF(Table5[[#This Row],[View All  Wines (AW Website)4]]="","",HYPERLINK(Table5[[#This Row],[Bottleshot Download3]],"Download"))</f>
        <v>Download</v>
      </c>
      <c r="F148" s="18" t="str">
        <f>IF(Table5[[#This Row],[View All  Wines (AW Website)4]]="","",HYPERLINK(Table5[[#This Row],[View All  Wines (AW Website)4]],"Visit"))</f>
        <v>Visit</v>
      </c>
      <c r="G148" s="18" t="str">
        <f>IF(Table5[[#This Row],[Producer''s Instagram5]]="","",HYPERLINK(Table5[[#This Row],[Producer''s Instagram5]],"Visit"))</f>
        <v>Visit</v>
      </c>
      <c r="H148" s="18" t="str">
        <f>IF(Table5[[#This Row],[Producer''s Website6]]="","",HYPERLINK(Table5[[#This Row],[Producer''s Website6]],"Visit"))</f>
        <v>Visit</v>
      </c>
      <c r="I148" s="18" t="str">
        <f>IF(Table5[[#This Row],[Digital Assets]]="","",HYPERLINK(Table5[[#This Row],[Digital Assets]],"Download"))</f>
        <v/>
      </c>
      <c r="J148" s="20" t="s">
        <v>304</v>
      </c>
      <c r="K148" s="20" t="s">
        <v>305</v>
      </c>
      <c r="L148" s="20" t="s">
        <v>306</v>
      </c>
      <c r="M148" s="20" t="s">
        <v>596</v>
      </c>
      <c r="N148" s="20" t="s">
        <v>824</v>
      </c>
      <c r="O148" s="20"/>
      <c r="P148" s="14"/>
    </row>
    <row r="149" spans="2:16" ht="19.5" customHeight="1" x14ac:dyDescent="0.25">
      <c r="B149" s="8" t="s">
        <v>80</v>
      </c>
      <c r="C149" s="8" t="s">
        <v>937</v>
      </c>
      <c r="D149" s="18" t="str">
        <f>IF(Table5[[#This Row],[Producer Information (AW Website)2]]="","",HYPERLINK(Table5[[#This Row],[Producer Information (AW Website)2]],"Visit"))</f>
        <v>Visit</v>
      </c>
      <c r="E149" s="18" t="str">
        <f>IF(Table5[[#This Row],[View All  Wines (AW Website)4]]="","",HYPERLINK(Table5[[#This Row],[Bottleshot Download3]],"Download"))</f>
        <v>Download</v>
      </c>
      <c r="F149" s="18" t="str">
        <f>IF(Table5[[#This Row],[View All  Wines (AW Website)4]]="","",HYPERLINK(Table5[[#This Row],[View All  Wines (AW Website)4]],"Visit"))</f>
        <v>Visit</v>
      </c>
      <c r="G149" s="18" t="str">
        <f>IF(Table5[[#This Row],[Producer''s Instagram5]]="","",HYPERLINK(Table5[[#This Row],[Producer''s Instagram5]],"Visit"))</f>
        <v>Visit</v>
      </c>
      <c r="H149" s="18" t="str">
        <f>IF(Table5[[#This Row],[Producer''s Website6]]="","",HYPERLINK(Table5[[#This Row],[Producer''s Website6]],"Visit"))</f>
        <v>Visit</v>
      </c>
      <c r="I149" s="18" t="str">
        <f>IF(Table5[[#This Row],[Digital Assets]]="","",HYPERLINK(Table5[[#This Row],[Digital Assets]],"Download"))</f>
        <v/>
      </c>
      <c r="J149" s="21" t="s">
        <v>938</v>
      </c>
      <c r="K149" s="21" t="s">
        <v>939</v>
      </c>
      <c r="L149" s="21" t="s">
        <v>940</v>
      </c>
      <c r="M149" s="21" t="s">
        <v>942</v>
      </c>
      <c r="N149" s="21" t="s">
        <v>941</v>
      </c>
      <c r="O149" s="21"/>
      <c r="P149" s="14"/>
    </row>
    <row r="150" spans="2:16" ht="19.5" customHeight="1" x14ac:dyDescent="0.25">
      <c r="B150" s="8" t="s">
        <v>80</v>
      </c>
      <c r="C150" s="8" t="s">
        <v>179</v>
      </c>
      <c r="D150" s="18" t="str">
        <f>IF(Table5[[#This Row],[Producer Information (AW Website)2]]="","",HYPERLINK(Table5[[#This Row],[Producer Information (AW Website)2]],"Visit"))</f>
        <v>Visit</v>
      </c>
      <c r="E150" s="18" t="str">
        <f>IF(Table5[[#This Row],[View All  Wines (AW Website)4]]="","",HYPERLINK(Table5[[#This Row],[Bottleshot Download3]],"Download"))</f>
        <v>Download</v>
      </c>
      <c r="F150" s="18" t="str">
        <f>IF(Table5[[#This Row],[View All  Wines (AW Website)4]]="","",HYPERLINK(Table5[[#This Row],[View All  Wines (AW Website)4]],"Visit"))</f>
        <v>Visit</v>
      </c>
      <c r="G150" s="18" t="str">
        <f>IF(Table5[[#This Row],[Producer''s Instagram5]]="","",HYPERLINK(Table5[[#This Row],[Producer''s Instagram5]],"Visit"))</f>
        <v>Visit</v>
      </c>
      <c r="H150" s="18" t="str">
        <f>IF(Table5[[#This Row],[Producer''s Website6]]="","",HYPERLINK(Table5[[#This Row],[Producer''s Website6]],"Visit"))</f>
        <v>Visit</v>
      </c>
      <c r="I150" s="18" t="str">
        <f>IF(Table5[[#This Row],[Digital Assets]]="","",HYPERLINK(Table5[[#This Row],[Digital Assets]],"Download"))</f>
        <v/>
      </c>
      <c r="J150" s="20" t="s">
        <v>307</v>
      </c>
      <c r="K150" s="20" t="s">
        <v>308</v>
      </c>
      <c r="L150" s="21" t="s">
        <v>309</v>
      </c>
      <c r="M150" s="20" t="s">
        <v>597</v>
      </c>
      <c r="N150" s="20" t="s">
        <v>825</v>
      </c>
      <c r="O150" s="20"/>
      <c r="P150" s="14"/>
    </row>
    <row r="151" spans="2:16" ht="19.5" customHeight="1" x14ac:dyDescent="0.25">
      <c r="B151" s="8" t="s">
        <v>80</v>
      </c>
      <c r="C151" s="8" t="s">
        <v>205</v>
      </c>
      <c r="D151" s="18" t="str">
        <f>IF(Table5[[#This Row],[Producer Information (AW Website)2]]="","",HYPERLINK(Table5[[#This Row],[Producer Information (AW Website)2]],"Visit"))</f>
        <v>Visit</v>
      </c>
      <c r="E151" s="18" t="str">
        <f>IF(Table5[[#This Row],[View All  Wines (AW Website)4]]="","",HYPERLINK(Table5[[#This Row],[Bottleshot Download3]],"Download"))</f>
        <v>Download</v>
      </c>
      <c r="F151" s="18" t="str">
        <f>IF(Table5[[#This Row],[View All  Wines (AW Website)4]]="","",HYPERLINK(Table5[[#This Row],[View All  Wines (AW Website)4]],"Visit"))</f>
        <v>Visit</v>
      </c>
      <c r="G151" s="18" t="str">
        <f>IF(Table5[[#This Row],[Producer''s Instagram5]]="","",HYPERLINK(Table5[[#This Row],[Producer''s Instagram5]],"Visit"))</f>
        <v/>
      </c>
      <c r="H151" s="18" t="str">
        <f>IF(Table5[[#This Row],[Producer''s Website6]]="","",HYPERLINK(Table5[[#This Row],[Producer''s Website6]],"Visit"))</f>
        <v>Visit</v>
      </c>
      <c r="I151" s="18" t="str">
        <f>IF(Table5[[#This Row],[Digital Assets]]="","",HYPERLINK(Table5[[#This Row],[Digital Assets]],"Download"))</f>
        <v/>
      </c>
      <c r="J151" s="20" t="s">
        <v>926</v>
      </c>
      <c r="K151" s="20"/>
      <c r="L151" s="21" t="s">
        <v>994</v>
      </c>
      <c r="M151" s="20"/>
      <c r="N151" s="20" t="s">
        <v>826</v>
      </c>
      <c r="O151" s="20"/>
      <c r="P151" s="14"/>
    </row>
    <row r="152" spans="2:16" ht="19.5" customHeight="1" x14ac:dyDescent="0.25">
      <c r="B152" s="8" t="s">
        <v>80</v>
      </c>
      <c r="C152" s="8" t="s">
        <v>112</v>
      </c>
      <c r="D152" s="18" t="str">
        <f>IF(Table5[[#This Row],[Producer Information (AW Website)2]]="","",HYPERLINK(Table5[[#This Row],[Producer Information (AW Website)2]],"Visit"))</f>
        <v>Visit</v>
      </c>
      <c r="E152" s="18" t="str">
        <f>IF(Table5[[#This Row],[View All  Wines (AW Website)4]]="","",HYPERLINK(Table5[[#This Row],[Bottleshot Download3]],"Download"))</f>
        <v>Download</v>
      </c>
      <c r="F152" s="18" t="str">
        <f>IF(Table5[[#This Row],[View All  Wines (AW Website)4]]="","",HYPERLINK(Table5[[#This Row],[View All  Wines (AW Website)4]],"Visit"))</f>
        <v>Visit</v>
      </c>
      <c r="G152" s="18" t="str">
        <f>IF(Table5[[#This Row],[Producer''s Instagram5]]="","",HYPERLINK(Table5[[#This Row],[Producer''s Instagram5]],"Visit"))</f>
        <v>Visit</v>
      </c>
      <c r="H152" s="18" t="str">
        <f>IF(Table5[[#This Row],[Producer''s Website6]]="","",HYPERLINK(Table5[[#This Row],[Producer''s Website6]],"Visit"))</f>
        <v>Visit</v>
      </c>
      <c r="I152" s="18" t="str">
        <f>IF(Table5[[#This Row],[Digital Assets]]="","",HYPERLINK(Table5[[#This Row],[Digital Assets]],"Download"))</f>
        <v/>
      </c>
      <c r="J152" s="20" t="s">
        <v>16</v>
      </c>
      <c r="K152" s="20" t="s">
        <v>18</v>
      </c>
      <c r="L152" s="20" t="s">
        <v>17</v>
      </c>
      <c r="M152" s="20" t="s">
        <v>19</v>
      </c>
      <c r="N152" s="20" t="s">
        <v>20</v>
      </c>
      <c r="O152" s="20"/>
      <c r="P152" s="14"/>
    </row>
    <row r="153" spans="2:16" ht="19.5" customHeight="1" x14ac:dyDescent="0.25">
      <c r="B153" s="8" t="s">
        <v>80</v>
      </c>
      <c r="C153" s="8" t="s">
        <v>125</v>
      </c>
      <c r="D153" s="18" t="str">
        <f>IF(Table5[[#This Row],[Producer Information (AW Website)2]]="","",HYPERLINK(Table5[[#This Row],[Producer Information (AW Website)2]],"Visit"))</f>
        <v>Visit</v>
      </c>
      <c r="E153" s="18" t="str">
        <f>IF(Table5[[#This Row],[View All  Wines (AW Website)4]]="","",HYPERLINK(Table5[[#This Row],[Bottleshot Download3]],"Download"))</f>
        <v>Download</v>
      </c>
      <c r="F153" s="18" t="str">
        <f>IF(Table5[[#This Row],[View All  Wines (AW Website)4]]="","",HYPERLINK(Table5[[#This Row],[View All  Wines (AW Website)4]],"Visit"))</f>
        <v>Visit</v>
      </c>
      <c r="G153" s="18" t="str">
        <f>IF(Table5[[#This Row],[Producer''s Instagram5]]="","",HYPERLINK(Table5[[#This Row],[Producer''s Instagram5]],"Visit"))</f>
        <v>Visit</v>
      </c>
      <c r="H153" s="18" t="str">
        <f>IF(Table5[[#This Row],[Producer''s Website6]]="","",HYPERLINK(Table5[[#This Row],[Producer''s Website6]],"Visit"))</f>
        <v>Visit</v>
      </c>
      <c r="I153" s="18" t="str">
        <f>IF(Table5[[#This Row],[Digital Assets]]="","",HYPERLINK(Table5[[#This Row],[Digital Assets]],"Download"))</f>
        <v/>
      </c>
      <c r="J153" s="20" t="s">
        <v>35</v>
      </c>
      <c r="K153" s="20" t="s">
        <v>36</v>
      </c>
      <c r="L153" s="20" t="s">
        <v>37</v>
      </c>
      <c r="M153" s="20" t="s">
        <v>38</v>
      </c>
      <c r="N153" s="20" t="s">
        <v>39</v>
      </c>
      <c r="O153" s="20"/>
      <c r="P153" s="14"/>
    </row>
    <row r="154" spans="2:16" ht="19.5" customHeight="1" x14ac:dyDescent="0.25">
      <c r="B154" s="8" t="s">
        <v>80</v>
      </c>
      <c r="C154" s="8" t="s">
        <v>1002</v>
      </c>
      <c r="D154" s="18" t="str">
        <f>IF(Table5[[#This Row],[Producer Information (AW Website)2]]="","",HYPERLINK(Table5[[#This Row],[Producer Information (AW Website)2]],"Visit"))</f>
        <v>Visit</v>
      </c>
      <c r="E154" s="18" t="str">
        <f>IF(Table5[[#This Row],[View All  Wines (AW Website)4]]="","",HYPERLINK(Table5[[#This Row],[Bottleshot Download3]],"Download"))</f>
        <v>Download</v>
      </c>
      <c r="F154" s="18" t="str">
        <f>IF(Table5[[#This Row],[View All  Wines (AW Website)4]]="","",HYPERLINK(Table5[[#This Row],[View All  Wines (AW Website)4]],"Visit"))</f>
        <v>Visit</v>
      </c>
      <c r="G154" s="18" t="str">
        <f>IF(Table5[[#This Row],[Producer''s Instagram5]]="","",HYPERLINK(Table5[[#This Row],[Producer''s Instagram5]],"Visit"))</f>
        <v/>
      </c>
      <c r="H154" s="18" t="str">
        <f>IF(Table5[[#This Row],[Producer''s Website6]]="","",HYPERLINK(Table5[[#This Row],[Producer''s Website6]],"Visit"))</f>
        <v/>
      </c>
      <c r="I154" s="18" t="str">
        <f>IF(Table5[[#This Row],[Digital Assets]]="","",HYPERLINK(Table5[[#This Row],[Digital Assets]],"Download"))</f>
        <v/>
      </c>
      <c r="J154" s="21" t="s">
        <v>1003</v>
      </c>
      <c r="K154" s="21" t="s">
        <v>1004</v>
      </c>
      <c r="L154" s="21" t="s">
        <v>1005</v>
      </c>
      <c r="M154" s="21"/>
      <c r="N154" s="21"/>
      <c r="O154" s="21"/>
      <c r="P154" s="14"/>
    </row>
    <row r="155" spans="2:16" ht="19.5" customHeight="1" x14ac:dyDescent="0.25">
      <c r="B155" s="8" t="s">
        <v>80</v>
      </c>
      <c r="C155" s="8" t="s">
        <v>101</v>
      </c>
      <c r="D155" s="18" t="str">
        <f>IF(Table5[[#This Row],[Producer Information (AW Website)2]]="","",HYPERLINK(Table5[[#This Row],[Producer Information (AW Website)2]],"Visit"))</f>
        <v>Visit</v>
      </c>
      <c r="E155" s="18" t="str">
        <f>IF(Table5[[#This Row],[View All  Wines (AW Website)4]]="","",HYPERLINK(Table5[[#This Row],[Bottleshot Download3]],"Download"))</f>
        <v>Download</v>
      </c>
      <c r="F155" s="18" t="str">
        <f>IF(Table5[[#This Row],[View All  Wines (AW Website)4]]="","",HYPERLINK(Table5[[#This Row],[View All  Wines (AW Website)4]],"Visit"))</f>
        <v>Visit</v>
      </c>
      <c r="G155" s="18" t="str">
        <f>IF(Table5[[#This Row],[Producer''s Instagram5]]="","",HYPERLINK(Table5[[#This Row],[Producer''s Instagram5]],"Visit"))</f>
        <v>Visit</v>
      </c>
      <c r="H155" s="18" t="str">
        <f>IF(Table5[[#This Row],[Producer''s Website6]]="","",HYPERLINK(Table5[[#This Row],[Producer''s Website6]],"Visit"))</f>
        <v>Visit</v>
      </c>
      <c r="I155" s="18" t="str">
        <f>IF(Table5[[#This Row],[Digital Assets]]="","",HYPERLINK(Table5[[#This Row],[Digital Assets]],"Download"))</f>
        <v/>
      </c>
      <c r="J155" s="20" t="s">
        <v>11</v>
      </c>
      <c r="K155" s="20" t="s">
        <v>12</v>
      </c>
      <c r="L155" s="20" t="s">
        <v>13</v>
      </c>
      <c r="M155" s="20" t="s">
        <v>15</v>
      </c>
      <c r="N155" s="20" t="s">
        <v>14</v>
      </c>
      <c r="O155" s="20"/>
      <c r="P155" s="14"/>
    </row>
    <row r="156" spans="2:16" ht="19.5" customHeight="1" x14ac:dyDescent="0.25">
      <c r="B156" s="8" t="s">
        <v>80</v>
      </c>
      <c r="C156" s="8" t="s">
        <v>201</v>
      </c>
      <c r="D156" s="18" t="str">
        <f>IF(Table5[[#This Row],[Producer Information (AW Website)2]]="","",HYPERLINK(Table5[[#This Row],[Producer Information (AW Website)2]],"Visit"))</f>
        <v>Visit</v>
      </c>
      <c r="E156" s="18" t="str">
        <f>IF(Table5[[#This Row],[View All  Wines (AW Website)4]]="","",HYPERLINK(Table5[[#This Row],[Bottleshot Download3]],"Download"))</f>
        <v>Download</v>
      </c>
      <c r="F156" s="18" t="str">
        <f>IF(Table5[[#This Row],[View All  Wines (AW Website)4]]="","",HYPERLINK(Table5[[#This Row],[View All  Wines (AW Website)4]],"Visit"))</f>
        <v>Visit</v>
      </c>
      <c r="G156" s="18" t="str">
        <f>IF(Table5[[#This Row],[Producer''s Instagram5]]="","",HYPERLINK(Table5[[#This Row],[Producer''s Instagram5]],"Visit"))</f>
        <v>Visit</v>
      </c>
      <c r="H156" s="18" t="str">
        <f>IF(Table5[[#This Row],[Producer''s Website6]]="","",HYPERLINK(Table5[[#This Row],[Producer''s Website6]],"Visit"))</f>
        <v>Visit</v>
      </c>
      <c r="I156" s="18" t="str">
        <f>IF(Table5[[#This Row],[Digital Assets]]="","",HYPERLINK(Table5[[#This Row],[Digital Assets]],"Download"))</f>
        <v/>
      </c>
      <c r="J156" s="20" t="s">
        <v>310</v>
      </c>
      <c r="K156" s="20" t="s">
        <v>311</v>
      </c>
      <c r="L156" s="20" t="s">
        <v>312</v>
      </c>
      <c r="M156" s="20" t="s">
        <v>603</v>
      </c>
      <c r="N156" s="20" t="s">
        <v>827</v>
      </c>
      <c r="O156" s="20"/>
      <c r="P156" s="14"/>
    </row>
    <row r="157" spans="2:16" ht="19.5" customHeight="1" x14ac:dyDescent="0.25">
      <c r="B157" s="8" t="s">
        <v>80</v>
      </c>
      <c r="C157" s="8" t="s">
        <v>109</v>
      </c>
      <c r="D157" s="18" t="str">
        <f>IF(Table5[[#This Row],[Producer Information (AW Website)2]]="","",HYPERLINK(Table5[[#This Row],[Producer Information (AW Website)2]],"Visit"))</f>
        <v>Visit</v>
      </c>
      <c r="E157" s="18" t="str">
        <f>IF(Table5[[#This Row],[View All  Wines (AW Website)4]]="","",HYPERLINK(Table5[[#This Row],[Bottleshot Download3]],"Download"))</f>
        <v>Download</v>
      </c>
      <c r="F157" s="18" t="str">
        <f>IF(Table5[[#This Row],[View All  Wines (AW Website)4]]="","",HYPERLINK(Table5[[#This Row],[View All  Wines (AW Website)4]],"Visit"))</f>
        <v>Visit</v>
      </c>
      <c r="G157" s="18" t="str">
        <f>IF(Table5[[#This Row],[Producer''s Instagram5]]="","",HYPERLINK(Table5[[#This Row],[Producer''s Instagram5]],"Visit"))</f>
        <v>Visit</v>
      </c>
      <c r="H157" s="18" t="str">
        <f>IF(Table5[[#This Row],[Producer''s Website6]]="","",HYPERLINK(Table5[[#This Row],[Producer''s Website6]],"Visit"))</f>
        <v>Visit</v>
      </c>
      <c r="I157" s="18" t="str">
        <f>IF(Table5[[#This Row],[Digital Assets]]="","",HYPERLINK(Table5[[#This Row],[Digital Assets]],"Download"))</f>
        <v/>
      </c>
      <c r="J157" s="20" t="s">
        <v>313</v>
      </c>
      <c r="K157" s="20" t="s">
        <v>314</v>
      </c>
      <c r="L157" s="20" t="s">
        <v>315</v>
      </c>
      <c r="M157" s="20" t="s">
        <v>604</v>
      </c>
      <c r="N157" s="20" t="s">
        <v>828</v>
      </c>
      <c r="O157" s="20"/>
      <c r="P157" s="14"/>
    </row>
    <row r="158" spans="2:16" ht="19.5" customHeight="1" x14ac:dyDescent="0.25">
      <c r="B158" s="8" t="s">
        <v>80</v>
      </c>
      <c r="C158" s="8" t="s">
        <v>170</v>
      </c>
      <c r="D158" s="18" t="str">
        <f>IF(Table5[[#This Row],[Producer Information (AW Website)2]]="","",HYPERLINK(Table5[[#This Row],[Producer Information (AW Website)2]],"Visit"))</f>
        <v>Visit</v>
      </c>
      <c r="E158" s="18" t="str">
        <f>IF(Table5[[#This Row],[View All  Wines (AW Website)4]]="","",HYPERLINK(Table5[[#This Row],[Bottleshot Download3]],"Download"))</f>
        <v>Download</v>
      </c>
      <c r="F158" s="18" t="str">
        <f>IF(Table5[[#This Row],[View All  Wines (AW Website)4]]="","",HYPERLINK(Table5[[#This Row],[View All  Wines (AW Website)4]],"Visit"))</f>
        <v>Visit</v>
      </c>
      <c r="G158" s="18" t="str">
        <f>IF(Table5[[#This Row],[Producer''s Instagram5]]="","",HYPERLINK(Table5[[#This Row],[Producer''s Instagram5]],"Visit"))</f>
        <v/>
      </c>
      <c r="H158" s="18" t="str">
        <f>IF(Table5[[#This Row],[Producer''s Website6]]="","",HYPERLINK(Table5[[#This Row],[Producer''s Website6]],"Visit"))</f>
        <v>Visit</v>
      </c>
      <c r="I158" s="18" t="str">
        <f>IF(Table5[[#This Row],[Digital Assets]]="","",HYPERLINK(Table5[[#This Row],[Digital Assets]],"Download"))</f>
        <v/>
      </c>
      <c r="J158" s="20" t="s">
        <v>316</v>
      </c>
      <c r="K158" s="20" t="s">
        <v>317</v>
      </c>
      <c r="L158" s="20" t="s">
        <v>318</v>
      </c>
      <c r="M158" s="20" t="s">
        <v>898</v>
      </c>
      <c r="N158" s="20" t="s">
        <v>829</v>
      </c>
      <c r="O158" s="20"/>
      <c r="P158" s="14"/>
    </row>
    <row r="159" spans="2:16" ht="19.5" customHeight="1" x14ac:dyDescent="0.25">
      <c r="B159" s="8" t="s">
        <v>80</v>
      </c>
      <c r="C159" s="8" t="s">
        <v>260</v>
      </c>
      <c r="D159" s="18" t="str">
        <f>IF(Table5[[#This Row],[Producer Information (AW Website)2]]="","",HYPERLINK(Table5[[#This Row],[Producer Information (AW Website)2]],"Visit"))</f>
        <v>Visit</v>
      </c>
      <c r="E159" s="18" t="str">
        <f>IF(Table5[[#This Row],[View All  Wines (AW Website)4]]="","",HYPERLINK(Table5[[#This Row],[Bottleshot Download3]],"Download"))</f>
        <v>Download</v>
      </c>
      <c r="F159" s="18" t="str">
        <f>IF(Table5[[#This Row],[View All  Wines (AW Website)4]]="","",HYPERLINK(Table5[[#This Row],[View All  Wines (AW Website)4]],"Visit"))</f>
        <v>Visit</v>
      </c>
      <c r="G159" s="18" t="str">
        <f>IF(Table5[[#This Row],[Producer''s Instagram5]]="","",HYPERLINK(Table5[[#This Row],[Producer''s Instagram5]],"Visit"))</f>
        <v/>
      </c>
      <c r="H159" s="18" t="str">
        <f>IF(Table5[[#This Row],[Producer''s Website6]]="","",HYPERLINK(Table5[[#This Row],[Producer''s Website6]],"Visit"))</f>
        <v>Visit</v>
      </c>
      <c r="I159" s="18" t="str">
        <f>IF(Table5[[#This Row],[Digital Assets]]="","",HYPERLINK(Table5[[#This Row],[Digital Assets]],"Download"))</f>
        <v/>
      </c>
      <c r="J159" s="20" t="s">
        <v>322</v>
      </c>
      <c r="K159" s="20" t="s">
        <v>323</v>
      </c>
      <c r="L159" s="20" t="s">
        <v>324</v>
      </c>
      <c r="M159" s="20" t="s">
        <v>898</v>
      </c>
      <c r="N159" s="20" t="s">
        <v>831</v>
      </c>
      <c r="O159" s="20"/>
      <c r="P159" s="14"/>
    </row>
    <row r="160" spans="2:16" ht="19.5" customHeight="1" x14ac:dyDescent="0.25">
      <c r="B160" s="8" t="s">
        <v>80</v>
      </c>
      <c r="C160" s="8" t="s">
        <v>1018</v>
      </c>
      <c r="D160" s="18" t="str">
        <f>IF(Table5[[#This Row],[Producer Information (AW Website)2]]="","",HYPERLINK(Table5[[#This Row],[Producer Information (AW Website)2]],"Visit"))</f>
        <v>Visit</v>
      </c>
      <c r="E160" s="18" t="str">
        <f>IF(Table5[[#This Row],[View All  Wines (AW Website)4]]="","",HYPERLINK(Table5[[#This Row],[Bottleshot Download3]],"Download"))</f>
        <v>Download</v>
      </c>
      <c r="F160" s="18" t="str">
        <f>IF(Table5[[#This Row],[View All  Wines (AW Website)4]]="","",HYPERLINK(Table5[[#This Row],[View All  Wines (AW Website)4]],"Visit"))</f>
        <v>Visit</v>
      </c>
      <c r="G160" s="18" t="str">
        <f>IF(Table5[[#This Row],[Producer''s Instagram5]]="","",HYPERLINK(Table5[[#This Row],[Producer''s Instagram5]],"Visit"))</f>
        <v/>
      </c>
      <c r="H160" s="18" t="str">
        <f>IF(Table5[[#This Row],[Producer''s Website6]]="","",HYPERLINK(Table5[[#This Row],[Producer''s Website6]],"Visit"))</f>
        <v>Visit</v>
      </c>
      <c r="I160" s="18" t="str">
        <f>IF(Table5[[#This Row],[Digital Assets]]="","",HYPERLINK(Table5[[#This Row],[Digital Assets]],"Download"))</f>
        <v/>
      </c>
      <c r="J160" s="21" t="s">
        <v>1019</v>
      </c>
      <c r="K160" s="21" t="s">
        <v>1020</v>
      </c>
      <c r="L160" s="21" t="s">
        <v>1021</v>
      </c>
      <c r="M160" s="21"/>
      <c r="N160" s="21" t="s">
        <v>1022</v>
      </c>
      <c r="O160" s="21"/>
      <c r="P160" s="14"/>
    </row>
    <row r="161" spans="2:17" ht="19.5" customHeight="1" x14ac:dyDescent="0.25">
      <c r="B161" s="8" t="s">
        <v>80</v>
      </c>
      <c r="C161" s="8" t="s">
        <v>223</v>
      </c>
      <c r="D161" s="18" t="str">
        <f>IF(Table5[[#This Row],[Producer Information (AW Website)2]]="","",HYPERLINK(Table5[[#This Row],[Producer Information (AW Website)2]],"Visit"))</f>
        <v>Visit</v>
      </c>
      <c r="E161" s="18" t="str">
        <f>IF(Table5[[#This Row],[View All  Wines (AW Website)4]]="","",HYPERLINK(Table5[[#This Row],[Bottleshot Download3]],"Download"))</f>
        <v>Download</v>
      </c>
      <c r="F161" s="18" t="str">
        <f>IF(Table5[[#This Row],[View All  Wines (AW Website)4]]="","",HYPERLINK(Table5[[#This Row],[View All  Wines (AW Website)4]],"Visit"))</f>
        <v>Visit</v>
      </c>
      <c r="G161" s="18" t="str">
        <f>IF(Table5[[#This Row],[Producer''s Instagram5]]="","",HYPERLINK(Table5[[#This Row],[Producer''s Instagram5]],"Visit"))</f>
        <v>Visit</v>
      </c>
      <c r="H161" s="18" t="str">
        <f>IF(Table5[[#This Row],[Producer''s Website6]]="","",HYPERLINK(Table5[[#This Row],[Producer''s Website6]],"Visit"))</f>
        <v/>
      </c>
      <c r="I161" s="18" t="str">
        <f>IF(Table5[[#This Row],[Digital Assets]]="","",HYPERLINK(Table5[[#This Row],[Digital Assets]],"Download"))</f>
        <v/>
      </c>
      <c r="J161" s="20" t="s">
        <v>325</v>
      </c>
      <c r="K161" s="20" t="s">
        <v>326</v>
      </c>
      <c r="L161" s="20" t="s">
        <v>327</v>
      </c>
      <c r="M161" s="20" t="s">
        <v>608</v>
      </c>
      <c r="N161" s="20"/>
      <c r="O161" s="20"/>
      <c r="P161" s="14"/>
    </row>
    <row r="162" spans="2:17" ht="19.5" customHeight="1" x14ac:dyDescent="0.25">
      <c r="B162" s="8" t="s">
        <v>80</v>
      </c>
      <c r="C162" s="8" t="s">
        <v>222</v>
      </c>
      <c r="D162" s="18" t="str">
        <f>IF(Table5[[#This Row],[Producer Information (AW Website)2]]="","",HYPERLINK(Table5[[#This Row],[Producer Information (AW Website)2]],"Visit"))</f>
        <v>Visit</v>
      </c>
      <c r="E162" s="18" t="str">
        <f>IF(Table5[[#This Row],[View All  Wines (AW Website)4]]="","",HYPERLINK(Table5[[#This Row],[Bottleshot Download3]],"Download"))</f>
        <v>Download</v>
      </c>
      <c r="F162" s="18" t="str">
        <f>IF(Table5[[#This Row],[View All  Wines (AW Website)4]]="","",HYPERLINK(Table5[[#This Row],[View All  Wines (AW Website)4]],"Visit"))</f>
        <v>Visit</v>
      </c>
      <c r="G162" s="18" t="str">
        <f>IF(Table5[[#This Row],[Producer''s Instagram5]]="","",HYPERLINK(Table5[[#This Row],[Producer''s Instagram5]],"Visit"))</f>
        <v/>
      </c>
      <c r="H162" s="18" t="str">
        <f>IF(Table5[[#This Row],[Producer''s Website6]]="","",HYPERLINK(Table5[[#This Row],[Producer''s Website6]],"Visit"))</f>
        <v>Visit</v>
      </c>
      <c r="I162" s="18" t="str">
        <f>IF(Table5[[#This Row],[Digital Assets]]="","",HYPERLINK(Table5[[#This Row],[Digital Assets]],"Download"))</f>
        <v/>
      </c>
      <c r="J162" s="20" t="s">
        <v>328</v>
      </c>
      <c r="K162" s="20" t="s">
        <v>329</v>
      </c>
      <c r="L162" s="20" t="s">
        <v>330</v>
      </c>
      <c r="M162" s="20" t="s">
        <v>898</v>
      </c>
      <c r="N162" s="20" t="s">
        <v>832</v>
      </c>
      <c r="O162" s="20"/>
      <c r="P162" s="14"/>
    </row>
    <row r="163" spans="2:17" ht="19.5" customHeight="1" x14ac:dyDescent="0.25">
      <c r="B163" s="8" t="s">
        <v>80</v>
      </c>
      <c r="C163" s="8" t="s">
        <v>249</v>
      </c>
      <c r="D163" s="18" t="str">
        <f>IF(Table5[[#This Row],[Producer Information (AW Website)2]]="","",HYPERLINK(Table5[[#This Row],[Producer Information (AW Website)2]],"Visit"))</f>
        <v>Visit</v>
      </c>
      <c r="E163" s="18" t="str">
        <f>IF(Table5[[#This Row],[View All  Wines (AW Website)4]]="","",HYPERLINK(Table5[[#This Row],[Bottleshot Download3]],"Download"))</f>
        <v>Download</v>
      </c>
      <c r="F163" s="18" t="str">
        <f>IF(Table5[[#This Row],[View All  Wines (AW Website)4]]="","",HYPERLINK(Table5[[#This Row],[View All  Wines (AW Website)4]],"Visit"))</f>
        <v>Visit</v>
      </c>
      <c r="G163" s="18" t="str">
        <f>IF(Table5[[#This Row],[Producer''s Instagram5]]="","",HYPERLINK(Table5[[#This Row],[Producer''s Instagram5]],"Visit"))</f>
        <v/>
      </c>
      <c r="H163" s="18" t="str">
        <f>IF(Table5[[#This Row],[Producer''s Website6]]="","",HYPERLINK(Table5[[#This Row],[Producer''s Website6]],"Visit"))</f>
        <v/>
      </c>
      <c r="I163" s="18" t="str">
        <f>IF(Table5[[#This Row],[Digital Assets]]="","",HYPERLINK(Table5[[#This Row],[Digital Assets]],"Download"))</f>
        <v/>
      </c>
      <c r="J163" s="20" t="s">
        <v>337</v>
      </c>
      <c r="K163" s="20" t="s">
        <v>338</v>
      </c>
      <c r="L163" s="20" t="s">
        <v>339</v>
      </c>
      <c r="M163" s="20" t="s">
        <v>898</v>
      </c>
      <c r="N163" s="20"/>
      <c r="O163" s="20"/>
      <c r="P163" s="14"/>
    </row>
    <row r="164" spans="2:17" ht="19.5" customHeight="1" x14ac:dyDescent="0.25">
      <c r="B164" s="8" t="s">
        <v>80</v>
      </c>
      <c r="C164" s="8" t="s">
        <v>155</v>
      </c>
      <c r="D164" s="18" t="str">
        <f>IF(Table5[[#This Row],[Producer Information (AW Website)2]]="","",HYPERLINK(Table5[[#This Row],[Producer Information (AW Website)2]],"Visit"))</f>
        <v>Visit</v>
      </c>
      <c r="E164" s="18" t="str">
        <f>IF(Table5[[#This Row],[View All  Wines (AW Website)4]]="","",HYPERLINK(Table5[[#This Row],[Bottleshot Download3]],"Download"))</f>
        <v>Download</v>
      </c>
      <c r="F164" s="18" t="str">
        <f>IF(Table5[[#This Row],[View All  Wines (AW Website)4]]="","",HYPERLINK(Table5[[#This Row],[View All  Wines (AW Website)4]],"Visit"))</f>
        <v>Visit</v>
      </c>
      <c r="G164" s="18" t="str">
        <f>IF(Table5[[#This Row],[Producer''s Instagram5]]="","",HYPERLINK(Table5[[#This Row],[Producer''s Instagram5]],"Visit"))</f>
        <v>Visit</v>
      </c>
      <c r="H164" s="18" t="str">
        <f>IF(Table5[[#This Row],[Producer''s Website6]]="","",HYPERLINK(Table5[[#This Row],[Producer''s Website6]],"Visit"))</f>
        <v>Visit</v>
      </c>
      <c r="I164" s="18" t="str">
        <f>IF(Table5[[#This Row],[Digital Assets]]="","",HYPERLINK(Table5[[#This Row],[Digital Assets]],"Download"))</f>
        <v/>
      </c>
      <c r="J164" s="20" t="s">
        <v>345</v>
      </c>
      <c r="K164" s="20" t="s">
        <v>346</v>
      </c>
      <c r="L164" s="20" t="s">
        <v>347</v>
      </c>
      <c r="M164" s="20" t="s">
        <v>615</v>
      </c>
      <c r="N164" s="20" t="s">
        <v>837</v>
      </c>
      <c r="O164" s="20"/>
      <c r="P164" s="14"/>
    </row>
    <row r="165" spans="2:17" ht="19.5" customHeight="1" x14ac:dyDescent="0.25">
      <c r="B165" s="8" t="s">
        <v>80</v>
      </c>
      <c r="C165" s="8" t="s">
        <v>132</v>
      </c>
      <c r="D165" s="18" t="str">
        <f>IF(Table5[[#This Row],[Producer Information (AW Website)2]]="","",HYPERLINK(Table5[[#This Row],[Producer Information (AW Website)2]],"Visit"))</f>
        <v>Visit</v>
      </c>
      <c r="E165" s="18" t="str">
        <f>IF(Table5[[#This Row],[View All  Wines (AW Website)4]]="","",HYPERLINK(Table5[[#This Row],[Bottleshot Download3]],"Download"))</f>
        <v>Download</v>
      </c>
      <c r="F165" s="18" t="str">
        <f>IF(Table5[[#This Row],[View All  Wines (AW Website)4]]="","",HYPERLINK(Table5[[#This Row],[View All  Wines (AW Website)4]],"Visit"))</f>
        <v>Visit</v>
      </c>
      <c r="G165" s="18" t="str">
        <f>IF(Table5[[#This Row],[Producer''s Instagram5]]="","",HYPERLINK(Table5[[#This Row],[Producer''s Instagram5]],"Visit"))</f>
        <v>Visit</v>
      </c>
      <c r="H165" s="18" t="str">
        <f>IF(Table5[[#This Row],[Producer''s Website6]]="","",HYPERLINK(Table5[[#This Row],[Producer''s Website6]],"Visit"))</f>
        <v/>
      </c>
      <c r="I165" s="18" t="str">
        <f>IF(Table5[[#This Row],[Digital Assets]]="","",HYPERLINK(Table5[[#This Row],[Digital Assets]],"Download"))</f>
        <v/>
      </c>
      <c r="J165" s="20" t="s">
        <v>348</v>
      </c>
      <c r="K165" s="20" t="s">
        <v>349</v>
      </c>
      <c r="L165" s="20" t="s">
        <v>350</v>
      </c>
      <c r="M165" s="20" t="s">
        <v>616</v>
      </c>
      <c r="N165" s="20"/>
      <c r="O165" s="20"/>
      <c r="P165" s="14"/>
    </row>
    <row r="166" spans="2:17" ht="19.5" customHeight="1" x14ac:dyDescent="0.25">
      <c r="B166" s="8" t="s">
        <v>80</v>
      </c>
      <c r="C166" s="8" t="s">
        <v>917</v>
      </c>
      <c r="D166" s="18" t="str">
        <f>IF(Table5[[#This Row],[Producer Information (AW Website)2]]="","",HYPERLINK(Table5[[#This Row],[Producer Information (AW Website)2]],"Visit"))</f>
        <v>Visit</v>
      </c>
      <c r="E166" s="18" t="str">
        <f>IF(Table5[[#This Row],[View All  Wines (AW Website)4]]="","",HYPERLINK(Table5[[#This Row],[Bottleshot Download3]],"Download"))</f>
        <v>Download</v>
      </c>
      <c r="F166" s="18" t="str">
        <f>IF(Table5[[#This Row],[View All  Wines (AW Website)4]]="","",HYPERLINK(Table5[[#This Row],[View All  Wines (AW Website)4]],"Visit"))</f>
        <v>Visit</v>
      </c>
      <c r="G166" s="18" t="str">
        <f>IF(Table5[[#This Row],[Producer''s Instagram5]]="","",HYPERLINK(Table5[[#This Row],[Producer''s Instagram5]],"Visit"))</f>
        <v>Visit</v>
      </c>
      <c r="H166" s="18" t="str">
        <f>IF(Table5[[#This Row],[Producer''s Website6]]="","",HYPERLINK(Table5[[#This Row],[Producer''s Website6]],"Visit"))</f>
        <v>Visit</v>
      </c>
      <c r="I166" s="18" t="str">
        <f>IF(Table5[[#This Row],[Digital Assets]]="","",HYPERLINK(Table5[[#This Row],[Digital Assets]],"Download"))</f>
        <v/>
      </c>
      <c r="J166" s="20" t="s">
        <v>918</v>
      </c>
      <c r="K166" s="20" t="s">
        <v>919</v>
      </c>
      <c r="L166" s="20" t="s">
        <v>920</v>
      </c>
      <c r="M166" s="20" t="s">
        <v>803</v>
      </c>
      <c r="N166" s="20" t="s">
        <v>921</v>
      </c>
      <c r="O166" s="20"/>
      <c r="P166" s="14"/>
    </row>
    <row r="167" spans="2:17" ht="19.5" customHeight="1" x14ac:dyDescent="0.25">
      <c r="B167" s="8" t="s">
        <v>80</v>
      </c>
      <c r="C167" s="8" t="s">
        <v>978</v>
      </c>
      <c r="D167" s="18" t="str">
        <f>IF(Table5[[#This Row],[Producer Information (AW Website)2]]="","",HYPERLINK(Table5[[#This Row],[Producer Information (AW Website)2]],"Visit"))</f>
        <v>Visit</v>
      </c>
      <c r="E167" s="18" t="str">
        <f>IF(Table5[[#This Row],[View All  Wines (AW Website)4]]="","",HYPERLINK(Table5[[#This Row],[Bottleshot Download3]],"Download"))</f>
        <v>Download</v>
      </c>
      <c r="F167" s="18" t="str">
        <f>IF(Table5[[#This Row],[View All  Wines (AW Website)4]]="","",HYPERLINK(Table5[[#This Row],[View All  Wines (AW Website)4]],"Visit"))</f>
        <v>Visit</v>
      </c>
      <c r="G167" s="18" t="str">
        <f>IF(Table5[[#This Row],[Producer''s Instagram5]]="","",HYPERLINK(Table5[[#This Row],[Producer''s Instagram5]],"Visit"))</f>
        <v/>
      </c>
      <c r="H167" s="18" t="str">
        <f>IF(Table5[[#This Row],[Producer''s Website6]]="","",HYPERLINK(Table5[[#This Row],[Producer''s Website6]],"Visit"))</f>
        <v/>
      </c>
      <c r="I167" s="18" t="str">
        <f>IF(Table5[[#This Row],[Digital Assets]]="","",HYPERLINK(Table5[[#This Row],[Digital Assets]],"Download"))</f>
        <v/>
      </c>
      <c r="J167" s="21" t="s">
        <v>979</v>
      </c>
      <c r="K167" s="21" t="s">
        <v>980</v>
      </c>
      <c r="L167" s="21" t="s">
        <v>981</v>
      </c>
      <c r="M167" s="21"/>
      <c r="N167" s="21"/>
      <c r="O167" s="21"/>
      <c r="P167" s="14"/>
    </row>
    <row r="168" spans="2:17" ht="19.5" customHeight="1" x14ac:dyDescent="0.25">
      <c r="B168" s="8" t="s">
        <v>80</v>
      </c>
      <c r="C168" s="8" t="s">
        <v>982</v>
      </c>
      <c r="D168" s="18" t="str">
        <f>IF(Table5[[#This Row],[Producer Information (AW Website)2]]="","",HYPERLINK(Table5[[#This Row],[Producer Information (AW Website)2]],"Visit"))</f>
        <v>Visit</v>
      </c>
      <c r="E168" s="18" t="str">
        <f>IF(Table5[[#This Row],[View All  Wines (AW Website)4]]="","",HYPERLINK(Table5[[#This Row],[Bottleshot Download3]],"Download"))</f>
        <v>Download</v>
      </c>
      <c r="F168" s="18" t="str">
        <f>IF(Table5[[#This Row],[View All  Wines (AW Website)4]]="","",HYPERLINK(Table5[[#This Row],[View All  Wines (AW Website)4]],"Visit"))</f>
        <v>Visit</v>
      </c>
      <c r="G168" s="18" t="str">
        <f>IF(Table5[[#This Row],[Producer''s Instagram5]]="","",HYPERLINK(Table5[[#This Row],[Producer''s Instagram5]],"Visit"))</f>
        <v/>
      </c>
      <c r="H168" s="18" t="str">
        <f>IF(Table5[[#This Row],[Producer''s Website6]]="","",HYPERLINK(Table5[[#This Row],[Producer''s Website6]],"Visit"))</f>
        <v/>
      </c>
      <c r="I168" s="18" t="str">
        <f>IF(Table5[[#This Row],[Digital Assets]]="","",HYPERLINK(Table5[[#This Row],[Digital Assets]],"Download"))</f>
        <v/>
      </c>
      <c r="J168" s="21" t="s">
        <v>983</v>
      </c>
      <c r="K168" s="21" t="s">
        <v>984</v>
      </c>
      <c r="L168" s="21" t="s">
        <v>985</v>
      </c>
      <c r="M168" s="21"/>
      <c r="N168" s="21"/>
      <c r="O168" s="21"/>
      <c r="P168" s="14"/>
    </row>
    <row r="169" spans="2:17" ht="19.5" customHeight="1" x14ac:dyDescent="0.25">
      <c r="B169" s="8" t="s">
        <v>80</v>
      </c>
      <c r="C169" s="8" t="s">
        <v>145</v>
      </c>
      <c r="D169" s="18" t="str">
        <f>IF(Table5[[#This Row],[Producer Information (AW Website)2]]="","",HYPERLINK(Table5[[#This Row],[Producer Information (AW Website)2]],"Visit"))</f>
        <v>Visit</v>
      </c>
      <c r="E169" s="18" t="str">
        <f>IF(Table5[[#This Row],[View All  Wines (AW Website)4]]="","",HYPERLINK(Table5[[#This Row],[Bottleshot Download3]],"Download"))</f>
        <v>Download</v>
      </c>
      <c r="F169" s="18" t="str">
        <f>IF(Table5[[#This Row],[View All  Wines (AW Website)4]]="","",HYPERLINK(Table5[[#This Row],[View All  Wines (AW Website)4]],"Visit"))</f>
        <v>Visit</v>
      </c>
      <c r="G169" s="18" t="str">
        <f>IF(Table5[[#This Row],[Producer''s Instagram5]]="","",HYPERLINK(Table5[[#This Row],[Producer''s Instagram5]],"Visit"))</f>
        <v>Visit</v>
      </c>
      <c r="H169" s="18" t="str">
        <f>IF(Table5[[#This Row],[Producer''s Website6]]="","",HYPERLINK(Table5[[#This Row],[Producer''s Website6]],"Visit"))</f>
        <v>Visit</v>
      </c>
      <c r="I169" s="18" t="str">
        <f>IF(Table5[[#This Row],[Digital Assets]]="","",HYPERLINK(Table5[[#This Row],[Digital Assets]],"Download"))</f>
        <v/>
      </c>
      <c r="J169" s="20" t="s">
        <v>425</v>
      </c>
      <c r="K169" s="20" t="s">
        <v>426</v>
      </c>
      <c r="L169" s="20" t="s">
        <v>427</v>
      </c>
      <c r="M169" s="20" t="s">
        <v>692</v>
      </c>
      <c r="N169" s="20" t="s">
        <v>853</v>
      </c>
      <c r="O169" s="20"/>
      <c r="P169" s="14"/>
    </row>
    <row r="170" spans="2:17" ht="19.5" customHeight="1" x14ac:dyDescent="0.25">
      <c r="B170" s="8" t="s">
        <v>80</v>
      </c>
      <c r="C170" s="8" t="s">
        <v>1056</v>
      </c>
      <c r="D170" s="18" t="str">
        <f>IF(Table5[[#This Row],[Producer Information (AW Website)2]]="","",HYPERLINK(Table5[[#This Row],[Producer Information (AW Website)2]],"Visit"))</f>
        <v>Visit</v>
      </c>
      <c r="E170" s="18" t="str">
        <f>IF(Table5[[#This Row],[View All  Wines (AW Website)4]]="","",HYPERLINK(Table5[[#This Row],[Bottleshot Download3]],"Download"))</f>
        <v>Download</v>
      </c>
      <c r="F170" s="18" t="str">
        <f>IF(Table5[[#This Row],[View All  Wines (AW Website)4]]="","",HYPERLINK(Table5[[#This Row],[View All  Wines (AW Website)4]],"Visit"))</f>
        <v>Visit</v>
      </c>
      <c r="G170" s="18" t="str">
        <f>IF(Table5[[#This Row],[Producer''s Instagram5]]="","",HYPERLINK(Table5[[#This Row],[Producer''s Instagram5]],"Visit"))</f>
        <v>Visit</v>
      </c>
      <c r="H170" s="18" t="str">
        <f>IF(Table5[[#This Row],[Producer''s Website6]]="","",HYPERLINK(Table5[[#This Row],[Producer''s Website6]],"Visit"))</f>
        <v>Visit</v>
      </c>
      <c r="I170" s="18" t="str">
        <f>IF(Table5[[#This Row],[Digital Assets]]="","",HYPERLINK(Table5[[#This Row],[Digital Assets]],"Download"))</f>
        <v/>
      </c>
      <c r="J170" s="21" t="s">
        <v>1057</v>
      </c>
      <c r="K170" s="21" t="s">
        <v>976</v>
      </c>
      <c r="L170" s="21" t="s">
        <v>977</v>
      </c>
      <c r="M170" s="25" t="s">
        <v>1058</v>
      </c>
      <c r="N170" s="21" t="s">
        <v>1059</v>
      </c>
      <c r="O170" s="21"/>
      <c r="P170" s="14"/>
    </row>
    <row r="171" spans="2:17" ht="19.5" customHeight="1" x14ac:dyDescent="0.25">
      <c r="B171" s="8" t="s">
        <v>80</v>
      </c>
      <c r="C171" s="8" t="s">
        <v>136</v>
      </c>
      <c r="D171" s="18" t="str">
        <f>IF(Table5[[#This Row],[Producer Information (AW Website)2]]="","",HYPERLINK(Table5[[#This Row],[Producer Information (AW Website)2]],"Visit"))</f>
        <v>Visit</v>
      </c>
      <c r="E171" s="18" t="str">
        <f>IF(Table5[[#This Row],[View All  Wines (AW Website)4]]="","",HYPERLINK(Table5[[#This Row],[Bottleshot Download3]],"Download"))</f>
        <v>Download</v>
      </c>
      <c r="F171" s="18" t="str">
        <f>IF(Table5[[#This Row],[View All  Wines (AW Website)4]]="","",HYPERLINK(Table5[[#This Row],[View All  Wines (AW Website)4]],"Visit"))</f>
        <v>Visit</v>
      </c>
      <c r="G171" s="18" t="str">
        <f>IF(Table5[[#This Row],[Producer''s Instagram5]]="","",HYPERLINK(Table5[[#This Row],[Producer''s Instagram5]],"Visit"))</f>
        <v>Visit</v>
      </c>
      <c r="H171" s="18" t="str">
        <f>IF(Table5[[#This Row],[Producer''s Website6]]="","",HYPERLINK(Table5[[#This Row],[Producer''s Website6]],"Visit"))</f>
        <v>Visit</v>
      </c>
      <c r="I171" s="18" t="str">
        <f>IF(Table5[[#This Row],[Digital Assets]]="","",HYPERLINK(Table5[[#This Row],[Digital Assets]],"Download"))</f>
        <v/>
      </c>
      <c r="J171" s="20" t="s">
        <v>26</v>
      </c>
      <c r="K171" s="20" t="s">
        <v>27</v>
      </c>
      <c r="L171" s="20" t="s">
        <v>28</v>
      </c>
      <c r="M171" s="20" t="s">
        <v>810</v>
      </c>
      <c r="N171" s="20" t="s">
        <v>29</v>
      </c>
      <c r="O171" s="20"/>
      <c r="P171" s="14"/>
      <c r="Q171" s="25"/>
    </row>
    <row r="172" spans="2:17" ht="19.5" customHeight="1" x14ac:dyDescent="0.25">
      <c r="B172" s="8" t="s">
        <v>80</v>
      </c>
      <c r="C172" s="8" t="s">
        <v>945</v>
      </c>
      <c r="D172" s="18" t="str">
        <f>IF(Table5[[#This Row],[Producer Information (AW Website)2]]="","",HYPERLINK(Table5[[#This Row],[Producer Information (AW Website)2]],"Visit"))</f>
        <v>Visit</v>
      </c>
      <c r="E172" s="18" t="str">
        <f>IF(Table5[[#This Row],[View All  Wines (AW Website)4]]="","",HYPERLINK(Table5[[#This Row],[Bottleshot Download3]],"Download"))</f>
        <v>Download</v>
      </c>
      <c r="F172" s="18" t="str">
        <f>IF(Table5[[#This Row],[View All  Wines (AW Website)4]]="","",HYPERLINK(Table5[[#This Row],[View All  Wines (AW Website)4]],"Visit"))</f>
        <v>Visit</v>
      </c>
      <c r="G172" s="18" t="str">
        <f>IF(Table5[[#This Row],[Producer''s Instagram5]]="","",HYPERLINK(Table5[[#This Row],[Producer''s Instagram5]],"Visit"))</f>
        <v>Visit</v>
      </c>
      <c r="H172" s="18" t="str">
        <f>IF(Table5[[#This Row],[Producer''s Website6]]="","",HYPERLINK(Table5[[#This Row],[Producer''s Website6]],"Visit"))</f>
        <v>Visit</v>
      </c>
      <c r="I172" s="18" t="str">
        <f>IF(Table5[[#This Row],[Digital Assets]]="","",HYPERLINK(Table5[[#This Row],[Digital Assets]],"Download"))</f>
        <v/>
      </c>
      <c r="J172" s="21" t="s">
        <v>946</v>
      </c>
      <c r="K172" s="21" t="s">
        <v>948</v>
      </c>
      <c r="L172" s="21" t="s">
        <v>947</v>
      </c>
      <c r="M172" s="21" t="s">
        <v>944</v>
      </c>
      <c r="N172" s="21" t="s">
        <v>943</v>
      </c>
      <c r="O172" s="21"/>
      <c r="P172" s="14"/>
    </row>
    <row r="173" spans="2:17" ht="19.5" customHeight="1" x14ac:dyDescent="0.25">
      <c r="B173" s="22" t="s">
        <v>80</v>
      </c>
      <c r="C173" s="22" t="s">
        <v>1049</v>
      </c>
      <c r="D173" s="23" t="str">
        <f>IF(Table5[[#This Row],[Producer Information (AW Website)2]]="","",HYPERLINK(Table5[[#This Row],[Producer Information (AW Website)2]],"Visit"))</f>
        <v>Visit</v>
      </c>
      <c r="E173" s="23" t="str">
        <f>IF(Table5[[#This Row],[View All  Wines (AW Website)4]]="","",HYPERLINK(Table5[[#This Row],[Bottleshot Download3]],"Download"))</f>
        <v>Download</v>
      </c>
      <c r="F173" s="23" t="str">
        <f>IF(Table5[[#This Row],[View All  Wines (AW Website)4]]="","",HYPERLINK(Table5[[#This Row],[View All  Wines (AW Website)4]],"Visit"))</f>
        <v>Visit</v>
      </c>
      <c r="G173" s="23" t="str">
        <f>IF(Table5[[#This Row],[Producer''s Instagram5]]="","",HYPERLINK(Table5[[#This Row],[Producer''s Instagram5]],"Visit"))</f>
        <v>Visit</v>
      </c>
      <c r="H173" s="23" t="str">
        <f>IF(Table5[[#This Row],[Producer''s Website6]]="","",HYPERLINK(Table5[[#This Row],[Producer''s Website6]],"Visit"))</f>
        <v>Visit</v>
      </c>
      <c r="I173" s="23" t="str">
        <f>IF(Table5[[#This Row],[Digital Assets]]="","",HYPERLINK(Table5[[#This Row],[Digital Assets]],"Download"))</f>
        <v/>
      </c>
      <c r="J173" s="21" t="s">
        <v>1050</v>
      </c>
      <c r="K173" s="21" t="s">
        <v>1051</v>
      </c>
      <c r="L173" s="21" t="s">
        <v>1052</v>
      </c>
      <c r="M173" s="21" t="s">
        <v>1054</v>
      </c>
      <c r="N173" s="21" t="s">
        <v>1053</v>
      </c>
      <c r="O173" s="21"/>
      <c r="P173" s="14"/>
    </row>
    <row r="174" spans="2:17" ht="19.5" customHeight="1" x14ac:dyDescent="0.25">
      <c r="B174" s="26" t="s">
        <v>80</v>
      </c>
      <c r="C174" s="26" t="s">
        <v>1140</v>
      </c>
      <c r="D174" s="27" t="str">
        <f>IF(Table5[[#This Row],[Producer Information (AW Website)2]]="","",HYPERLINK(Table5[[#This Row],[Producer Information (AW Website)2]],"Visit"))</f>
        <v>Visit</v>
      </c>
      <c r="E174" s="27" t="str">
        <f>IF(Table5[[#This Row],[View All  Wines (AW Website)4]]="","",HYPERLINK(Table5[[#This Row],[Bottleshot Download3]],"Download"))</f>
        <v>Download</v>
      </c>
      <c r="F174" s="27" t="str">
        <f>IF(Table5[[#This Row],[View All  Wines (AW Website)4]]="","",HYPERLINK(Table5[[#This Row],[View All  Wines (AW Website)4]],"Visit"))</f>
        <v>Visit</v>
      </c>
      <c r="G174" s="27" t="str">
        <f>IF(Table5[[#This Row],[Producer''s Instagram5]]="","",HYPERLINK(Table5[[#This Row],[Producer''s Instagram5]],"Visit"))</f>
        <v>Visit</v>
      </c>
      <c r="H174" s="27" t="str">
        <f>IF(Table5[[#This Row],[Producer''s Website6]]="","",HYPERLINK(Table5[[#This Row],[Producer''s Website6]],"Visit"))</f>
        <v>Visit</v>
      </c>
      <c r="I174" s="27" t="str">
        <f>IF(Table5[[#This Row],[Digital Assets]]="","",HYPERLINK(Table5[[#This Row],[Digital Assets]],"Download"))</f>
        <v/>
      </c>
      <c r="J174" s="21" t="s">
        <v>1141</v>
      </c>
      <c r="K174" s="21" t="s">
        <v>1142</v>
      </c>
      <c r="L174" s="21" t="s">
        <v>1143</v>
      </c>
      <c r="M174" s="21" t="s">
        <v>1145</v>
      </c>
      <c r="N174" s="21" t="s">
        <v>1144</v>
      </c>
      <c r="O174" s="21"/>
      <c r="P174" s="14"/>
    </row>
    <row r="175" spans="2:17" ht="19.5" customHeight="1" x14ac:dyDescent="0.25">
      <c r="B175" s="8" t="s">
        <v>80</v>
      </c>
      <c r="C175" s="8" t="s">
        <v>225</v>
      </c>
      <c r="D175" s="18" t="str">
        <f>IF(Table5[[#This Row],[Producer Information (AW Website)2]]="","",HYPERLINK(Table5[[#This Row],[Producer Information (AW Website)2]],"Visit"))</f>
        <v>Visit</v>
      </c>
      <c r="E175" s="18" t="str">
        <f>IF(Table5[[#This Row],[View All  Wines (AW Website)4]]="","",HYPERLINK(Table5[[#This Row],[Bottleshot Download3]],"Download"))</f>
        <v>Download</v>
      </c>
      <c r="F175" s="18" t="str">
        <f>IF(Table5[[#This Row],[View All  Wines (AW Website)4]]="","",HYPERLINK(Table5[[#This Row],[View All  Wines (AW Website)4]],"Visit"))</f>
        <v>Visit</v>
      </c>
      <c r="G175" s="18" t="str">
        <f>IF(Table5[[#This Row],[Producer''s Instagram5]]="","",HYPERLINK(Table5[[#This Row],[Producer''s Instagram5]],"Visit"))</f>
        <v>Visit</v>
      </c>
      <c r="H175" s="18" t="str">
        <f>IF(Table5[[#This Row],[Producer''s Website6]]="","",HYPERLINK(Table5[[#This Row],[Producer''s Website6]],"Visit"))</f>
        <v>Visit</v>
      </c>
      <c r="I175" s="18" t="str">
        <f>IF(Table5[[#This Row],[Digital Assets]]="","",HYPERLINK(Table5[[#This Row],[Digital Assets]],"Download"))</f>
        <v/>
      </c>
      <c r="J175" s="20" t="s">
        <v>560</v>
      </c>
      <c r="K175" s="20" t="s">
        <v>561</v>
      </c>
      <c r="L175" s="20" t="s">
        <v>562</v>
      </c>
      <c r="M175" s="20" t="s">
        <v>784</v>
      </c>
      <c r="N175" s="20" t="s">
        <v>883</v>
      </c>
      <c r="O175" s="20"/>
      <c r="P175" s="14"/>
    </row>
    <row r="176" spans="2:17" ht="19.5" customHeight="1" x14ac:dyDescent="0.25">
      <c r="B176" s="8" t="s">
        <v>80</v>
      </c>
      <c r="C176" s="8" t="s">
        <v>894</v>
      </c>
      <c r="D176" s="18" t="str">
        <f>IF(Table5[[#This Row],[Producer Information (AW Website)2]]="","",HYPERLINK(Table5[[#This Row],[Producer Information (AW Website)2]],"Visit"))</f>
        <v>Visit</v>
      </c>
      <c r="E176" s="18" t="str">
        <f>IF(Table5[[#This Row],[View All  Wines (AW Website)4]]="","",HYPERLINK(Table5[[#This Row],[Bottleshot Download3]],"Download"))</f>
        <v>Download</v>
      </c>
      <c r="F176" s="18" t="str">
        <f>IF(Table5[[#This Row],[View All  Wines (AW Website)4]]="","",HYPERLINK(Table5[[#This Row],[View All  Wines (AW Website)4]],"Visit"))</f>
        <v>Visit</v>
      </c>
      <c r="G176" s="18" t="str">
        <f>IF(Table5[[#This Row],[Producer''s Instagram5]]="","",HYPERLINK(Table5[[#This Row],[Producer''s Instagram5]],"Visit"))</f>
        <v/>
      </c>
      <c r="H176" s="18" t="str">
        <f>IF(Table5[[#This Row],[Producer''s Website6]]="","",HYPERLINK(Table5[[#This Row],[Producer''s Website6]],"Visit"))</f>
        <v/>
      </c>
      <c r="I176" s="18" t="str">
        <f>IF(Table5[[#This Row],[Digital Assets]]="","",HYPERLINK(Table5[[#This Row],[Digital Assets]],"Download"))</f>
        <v/>
      </c>
      <c r="J176" s="20" t="s">
        <v>895</v>
      </c>
      <c r="K176" s="20" t="s">
        <v>896</v>
      </c>
      <c r="L176" s="20" t="s">
        <v>897</v>
      </c>
      <c r="M176" s="20"/>
      <c r="N176" s="20"/>
      <c r="O176" s="20"/>
      <c r="P176" s="14"/>
    </row>
    <row r="177" spans="2:16" ht="19.5" customHeight="1" x14ac:dyDescent="0.25">
      <c r="B177" s="8" t="s">
        <v>80</v>
      </c>
      <c r="C177" s="8" t="s">
        <v>126</v>
      </c>
      <c r="D177" s="18" t="str">
        <f>IF(Table5[[#This Row],[Producer Information (AW Website)2]]="","",HYPERLINK(Table5[[#This Row],[Producer Information (AW Website)2]],"Visit"))</f>
        <v>Visit</v>
      </c>
      <c r="E177" s="18" t="str">
        <f>IF(Table5[[#This Row],[View All  Wines (AW Website)4]]="","",HYPERLINK(Table5[[#This Row],[Bottleshot Download3]],"Download"))</f>
        <v>Download</v>
      </c>
      <c r="F177" s="18" t="str">
        <f>IF(Table5[[#This Row],[View All  Wines (AW Website)4]]="","",HYPERLINK(Table5[[#This Row],[View All  Wines (AW Website)4]],"Visit"))</f>
        <v>Visit</v>
      </c>
      <c r="G177" s="18" t="str">
        <f>IF(Table5[[#This Row],[Producer''s Instagram5]]="","",HYPERLINK(Table5[[#This Row],[Producer''s Instagram5]],"Visit"))</f>
        <v/>
      </c>
      <c r="H177" s="18" t="str">
        <f>IF(Table5[[#This Row],[Producer''s Website6]]="","",HYPERLINK(Table5[[#This Row],[Producer''s Website6]],"Visit"))</f>
        <v/>
      </c>
      <c r="I177" s="18" t="str">
        <f>IF(Table5[[#This Row],[Digital Assets]]="","",HYPERLINK(Table5[[#This Row],[Digital Assets]],"Download"))</f>
        <v/>
      </c>
      <c r="J177" s="20" t="s">
        <v>563</v>
      </c>
      <c r="K177" s="20" t="s">
        <v>564</v>
      </c>
      <c r="L177" s="20" t="s">
        <v>565</v>
      </c>
      <c r="M177" s="20" t="s">
        <v>898</v>
      </c>
      <c r="N177" s="20"/>
      <c r="O177" s="20"/>
      <c r="P177" s="14"/>
    </row>
    <row r="178" spans="2:16" ht="19.5" customHeight="1" x14ac:dyDescent="0.25">
      <c r="B178" s="8" t="s">
        <v>1152</v>
      </c>
      <c r="C178" s="8" t="s">
        <v>1116</v>
      </c>
      <c r="D178" s="18" t="str">
        <f>IF(Table5[[#This Row],[Producer Information (AW Website)2]]="","",HYPERLINK(Table5[[#This Row],[Producer Information (AW Website)2]],"Visit"))</f>
        <v>Visit</v>
      </c>
      <c r="E178" s="18" t="str">
        <f>IF(Table5[[#This Row],[View All  Wines (AW Website)4]]="","",HYPERLINK(Table5[[#This Row],[Bottleshot Download3]],"Download"))</f>
        <v>Download</v>
      </c>
      <c r="F178" s="18" t="str">
        <f>IF(Table5[[#This Row],[View All  Wines (AW Website)4]]="","",HYPERLINK(Table5[[#This Row],[View All  Wines (AW Website)4]],"Visit"))</f>
        <v>Visit</v>
      </c>
      <c r="G178" s="18" t="str">
        <f>IF(Table5[[#This Row],[Producer''s Instagram5]]="","",HYPERLINK(Table5[[#This Row],[Producer''s Instagram5]],"Visit"))</f>
        <v>Visit</v>
      </c>
      <c r="H178" s="18" t="str">
        <f>IF(Table5[[#This Row],[Producer''s Website6]]="","",HYPERLINK(Table5[[#This Row],[Producer''s Website6]],"Visit"))</f>
        <v>Visit</v>
      </c>
      <c r="I178" s="18" t="str">
        <f>IF(Table5[[#This Row],[Digital Assets]]="","",HYPERLINK(Table5[[#This Row],[Digital Assets]],"Download"))</f>
        <v/>
      </c>
      <c r="J178" s="21" t="s">
        <v>986</v>
      </c>
      <c r="K178" s="21" t="s">
        <v>987</v>
      </c>
      <c r="L178" s="21" t="s">
        <v>988</v>
      </c>
      <c r="M178" s="21" t="s">
        <v>989</v>
      </c>
      <c r="N178" s="21" t="s">
        <v>990</v>
      </c>
      <c r="O178" s="21"/>
      <c r="P178" s="14"/>
    </row>
    <row r="179" spans="2:16" ht="19.5" customHeight="1" x14ac:dyDescent="0.25">
      <c r="B179" s="8" t="s">
        <v>86</v>
      </c>
      <c r="C179" s="8" t="s">
        <v>106</v>
      </c>
      <c r="D179" s="18" t="str">
        <f>IF(Table5[[#This Row],[Producer Information (AW Website)2]]="","",HYPERLINK(Table5[[#This Row],[Producer Information (AW Website)2]],"Visit"))</f>
        <v>Visit</v>
      </c>
      <c r="E179" s="18" t="str">
        <f>IF(Table5[[#This Row],[View All  Wines (AW Website)4]]="","",HYPERLINK(Table5[[#This Row],[Bottleshot Download3]],"Download"))</f>
        <v>Download</v>
      </c>
      <c r="F179" s="18" t="str">
        <f>IF(Table5[[#This Row],[View All  Wines (AW Website)4]]="","",HYPERLINK(Table5[[#This Row],[View All  Wines (AW Website)4]],"Visit"))</f>
        <v>Visit</v>
      </c>
      <c r="G179" s="18" t="str">
        <f>IF(Table5[[#This Row],[Producer''s Instagram5]]="","",HYPERLINK(Table5[[#This Row],[Producer''s Instagram5]],"Visit"))</f>
        <v>Visit</v>
      </c>
      <c r="H179" s="18" t="str">
        <f>IF(Table5[[#This Row],[Producer''s Website6]]="","",HYPERLINK(Table5[[#This Row],[Producer''s Website6]],"Visit"))</f>
        <v>Visit</v>
      </c>
      <c r="I179" s="18" t="str">
        <f>IF(Table5[[#This Row],[Digital Assets]]="","",HYPERLINK(Table5[[#This Row],[Digital Assets]],"Download"))</f>
        <v/>
      </c>
      <c r="J179" s="20" t="s">
        <v>334</v>
      </c>
      <c r="K179" s="20" t="s">
        <v>335</v>
      </c>
      <c r="L179" s="20" t="s">
        <v>336</v>
      </c>
      <c r="M179" s="20" t="s">
        <v>610</v>
      </c>
      <c r="N179" s="20" t="s">
        <v>834</v>
      </c>
      <c r="O179" s="20"/>
      <c r="P179" s="14"/>
    </row>
    <row r="180" spans="2:16" ht="19.5" customHeight="1" x14ac:dyDescent="0.25">
      <c r="B180" s="8" t="s">
        <v>86</v>
      </c>
      <c r="C180" s="8" t="s">
        <v>160</v>
      </c>
      <c r="D180" s="18" t="str">
        <f>IF(Table5[[#This Row],[Producer Information (AW Website)2]]="","",HYPERLINK(Table5[[#This Row],[Producer Information (AW Website)2]],"Visit"))</f>
        <v>Visit</v>
      </c>
      <c r="E180" s="18" t="str">
        <f>IF(Table5[[#This Row],[View All  Wines (AW Website)4]]="","",HYPERLINK(Table5[[#This Row],[Bottleshot Download3]],"Download"))</f>
        <v>Download</v>
      </c>
      <c r="F180" s="18" t="str">
        <f>IF(Table5[[#This Row],[View All  Wines (AW Website)4]]="","",HYPERLINK(Table5[[#This Row],[View All  Wines (AW Website)4]],"Visit"))</f>
        <v>Visit</v>
      </c>
      <c r="G180" s="18" t="str">
        <f>IF(Table5[[#This Row],[Producer''s Instagram5]]="","",HYPERLINK(Table5[[#This Row],[Producer''s Instagram5]],"Visit"))</f>
        <v>Visit</v>
      </c>
      <c r="H180" s="18" t="str">
        <f>IF(Table5[[#This Row],[Producer''s Website6]]="","",HYPERLINK(Table5[[#This Row],[Producer''s Website6]],"Visit"))</f>
        <v>Visit</v>
      </c>
      <c r="I180" s="18" t="str">
        <f>IF(Table5[[#This Row],[Digital Assets]]="","",HYPERLINK(Table5[[#This Row],[Digital Assets]],"Download"))</f>
        <v/>
      </c>
      <c r="J180" s="20" t="s">
        <v>59</v>
      </c>
      <c r="K180" s="20" t="s">
        <v>60</v>
      </c>
      <c r="L180" s="20" t="s">
        <v>61</v>
      </c>
      <c r="M180" s="20" t="s">
        <v>62</v>
      </c>
      <c r="N180" s="20" t="s">
        <v>63</v>
      </c>
      <c r="O180" s="20"/>
      <c r="P180" s="14"/>
    </row>
    <row r="181" spans="2:16" ht="19.5" customHeight="1" x14ac:dyDescent="0.25">
      <c r="B181" s="8" t="s">
        <v>86</v>
      </c>
      <c r="C181" s="8" t="s">
        <v>248</v>
      </c>
      <c r="D181" s="18" t="str">
        <f>IF(Table5[[#This Row],[Producer Information (AW Website)2]]="","",HYPERLINK(Table5[[#This Row],[Producer Information (AW Website)2]],"Visit"))</f>
        <v>Visit</v>
      </c>
      <c r="E181" s="18" t="str">
        <f>IF(Table5[[#This Row],[View All  Wines (AW Website)4]]="","",HYPERLINK(Table5[[#This Row],[Bottleshot Download3]],"Download"))</f>
        <v>Download</v>
      </c>
      <c r="F181" s="18" t="str">
        <f>IF(Table5[[#This Row],[View All  Wines (AW Website)4]]="","",HYPERLINK(Table5[[#This Row],[View All  Wines (AW Website)4]],"Visit"))</f>
        <v>Visit</v>
      </c>
      <c r="G181" s="18" t="str">
        <f>IF(Table5[[#This Row],[Producer''s Instagram5]]="","",HYPERLINK(Table5[[#This Row],[Producer''s Instagram5]],"Visit"))</f>
        <v>Visit</v>
      </c>
      <c r="H181" s="18" t="str">
        <f>IF(Table5[[#This Row],[Producer''s Website6]]="","",HYPERLINK(Table5[[#This Row],[Producer''s Website6]],"Visit"))</f>
        <v>Visit</v>
      </c>
      <c r="I181" s="18" t="str">
        <f>IF(Table5[[#This Row],[Digital Assets]]="","",HYPERLINK(Table5[[#This Row],[Digital Assets]],"Download"))</f>
        <v/>
      </c>
      <c r="J181" s="20" t="s">
        <v>524</v>
      </c>
      <c r="K181" s="20" t="s">
        <v>525</v>
      </c>
      <c r="L181" s="20" t="s">
        <v>526</v>
      </c>
      <c r="M181" s="20" t="s">
        <v>756</v>
      </c>
      <c r="N181" s="20" t="s">
        <v>874</v>
      </c>
      <c r="O181" s="20"/>
      <c r="P181" s="14"/>
    </row>
  </sheetData>
  <sheetProtection sort="0" autoFilter="0" pivotTables="0"/>
  <mergeCells count="2">
    <mergeCell ref="J2:Q2"/>
    <mergeCell ref="C2:E2"/>
  </mergeCells>
  <phoneticPr fontId="27" type="noConversion"/>
  <hyperlinks>
    <hyperlink ref="J4" r:id="rId1" xr:uid="{00000000-0004-0000-0100-000000000000}"/>
    <hyperlink ref="K4" r:id="rId2" xr:uid="{00000000-0004-0000-0100-000001000000}"/>
    <hyperlink ref="L4" r:id="rId3" xr:uid="{00000000-0004-0000-0100-000002000000}"/>
    <hyperlink ref="J172" r:id="rId4" xr:uid="{00000000-0004-0000-0100-000003000000}"/>
    <hyperlink ref="L172" r:id="rId5" xr:uid="{00000000-0004-0000-0100-000004000000}"/>
    <hyperlink ref="K172" r:id="rId6" xr:uid="{00000000-0004-0000-0100-000005000000}"/>
    <hyperlink ref="L40" r:id="rId7" xr:uid="{00000000-0004-0000-0100-000006000000}"/>
    <hyperlink ref="K40" r:id="rId8" xr:uid="{00000000-0004-0000-0100-000007000000}"/>
    <hyperlink ref="J40" r:id="rId9" xr:uid="{00000000-0004-0000-0100-000008000000}"/>
    <hyperlink ref="J26" r:id="rId10" xr:uid="{00000000-0004-0000-0100-000009000000}"/>
    <hyperlink ref="K26" r:id="rId11" xr:uid="{00000000-0004-0000-0100-00000A000000}"/>
    <hyperlink ref="L26" r:id="rId12" xr:uid="{00000000-0004-0000-0100-00000B000000}"/>
    <hyperlink ref="L150" r:id="rId13" xr:uid="{00000000-0004-0000-0100-00000D000000}"/>
    <hyperlink ref="L151" r:id="rId14" xr:uid="{00000000-0004-0000-0100-00000E000000}"/>
    <hyperlink ref="J135" r:id="rId15" xr:uid="{00000000-0004-0000-0100-00000F000000}"/>
    <hyperlink ref="K135" r:id="rId16" xr:uid="{00000000-0004-0000-0100-000010000000}"/>
    <hyperlink ref="L135" r:id="rId17" xr:uid="{00000000-0004-0000-0100-000011000000}"/>
    <hyperlink ref="J146" r:id="rId18" xr:uid="{00000000-0004-0000-0100-000012000000}"/>
    <hyperlink ref="K146" r:id="rId19" xr:uid="{00000000-0004-0000-0100-000013000000}"/>
    <hyperlink ref="L146" r:id="rId20" xr:uid="{00000000-0004-0000-0100-000014000000}"/>
    <hyperlink ref="J160" r:id="rId21" xr:uid="{00000000-0004-0000-0100-000015000000}"/>
    <hyperlink ref="K160" r:id="rId22" xr:uid="{00000000-0004-0000-0100-000016000000}"/>
    <hyperlink ref="L160" r:id="rId23" xr:uid="{00000000-0004-0000-0100-000017000000}"/>
    <hyperlink ref="L118" r:id="rId24" xr:uid="{00000000-0004-0000-0100-000018000000}"/>
    <hyperlink ref="L30" r:id="rId25" xr:uid="{00000000-0004-0000-0100-000019000000}"/>
    <hyperlink ref="L31" r:id="rId26" xr:uid="{00000000-0004-0000-0100-00001A000000}"/>
    <hyperlink ref="J34" r:id="rId27" xr:uid="{00000000-0004-0000-0100-00001B000000}"/>
    <hyperlink ref="L34" r:id="rId28" display="https://www.alliancewine.com/our-wines?producerId=4662" xr:uid="{00000000-0004-0000-0100-00001C000000}"/>
    <hyperlink ref="L73" r:id="rId29" xr:uid="{00000000-0004-0000-0100-00001D000000}"/>
    <hyperlink ref="L173" r:id="rId30" xr:uid="{00000000-0004-0000-0100-00001E000000}"/>
    <hyperlink ref="J170" r:id="rId31" xr:uid="{00000000-0004-0000-0100-00001F000000}"/>
    <hyperlink ref="L142" r:id="rId32" xr:uid="{00000000-0004-0000-0100-000020000000}"/>
    <hyperlink ref="L90" r:id="rId33" xr:uid="{00000000-0004-0000-0100-000021000000}"/>
    <hyperlink ref="L22" r:id="rId34" xr:uid="{00000000-0004-0000-0100-000022000000}"/>
    <hyperlink ref="J84" r:id="rId35" xr:uid="{00000000-0004-0000-0100-000023000000}"/>
    <hyperlink ref="J85" r:id="rId36" xr:uid="{00000000-0004-0000-0100-000024000000}"/>
    <hyperlink ref="K85" r:id="rId37" xr:uid="{00000000-0004-0000-0100-000025000000}"/>
    <hyperlink ref="L85" r:id="rId38" xr:uid="{00000000-0004-0000-0100-000026000000}"/>
    <hyperlink ref="J27" r:id="rId39" xr:uid="{00000000-0004-0000-0100-000027000000}"/>
    <hyperlink ref="K27" r:id="rId40" xr:uid="{00000000-0004-0000-0100-000028000000}"/>
    <hyperlink ref="L27" r:id="rId41" xr:uid="{00000000-0004-0000-0100-000029000000}"/>
    <hyperlink ref="J28" r:id="rId42" xr:uid="{00000000-0004-0000-0100-00002A000000}"/>
    <hyperlink ref="K28" r:id="rId43" xr:uid="{00000000-0004-0000-0100-00002B000000}"/>
    <hyperlink ref="L28" r:id="rId44" xr:uid="{00000000-0004-0000-0100-00002C000000}"/>
    <hyperlink ref="J31" r:id="rId45" xr:uid="{00000000-0004-0000-0100-00002D000000}"/>
    <hyperlink ref="J32" r:id="rId46" xr:uid="{00000000-0004-0000-0100-00002E000000}"/>
    <hyperlink ref="L32" r:id="rId47" xr:uid="{00000000-0004-0000-0100-00002F000000}"/>
    <hyperlink ref="K32" r:id="rId48" xr:uid="{00000000-0004-0000-0100-000030000000}"/>
    <hyperlink ref="J33" r:id="rId49" xr:uid="{00000000-0004-0000-0100-000031000000}"/>
    <hyperlink ref="L33" r:id="rId50" xr:uid="{00000000-0004-0000-0100-000032000000}"/>
    <hyperlink ref="K33" r:id="rId51" xr:uid="{00000000-0004-0000-0100-000033000000}"/>
    <hyperlink ref="L35" r:id="rId52" xr:uid="{00000000-0004-0000-0100-000034000000}"/>
    <hyperlink ref="K35" r:id="rId53" xr:uid="{00000000-0004-0000-0100-000035000000}"/>
    <hyperlink ref="J35" r:id="rId54" xr:uid="{00000000-0004-0000-0100-000036000000}"/>
    <hyperlink ref="J52" r:id="rId55" xr:uid="{00000000-0004-0000-0100-000037000000}"/>
    <hyperlink ref="L52" r:id="rId56" xr:uid="{00000000-0004-0000-0100-000038000000}"/>
    <hyperlink ref="K52" r:id="rId57" xr:uid="{00000000-0004-0000-0100-000039000000}"/>
    <hyperlink ref="J63" r:id="rId58" xr:uid="{00000000-0004-0000-0100-00003A000000}"/>
    <hyperlink ref="L63" r:id="rId59" xr:uid="{00000000-0004-0000-0100-00003B000000}"/>
    <hyperlink ref="K63" r:id="rId60" xr:uid="{00000000-0004-0000-0100-00003C000000}"/>
    <hyperlink ref="J79" r:id="rId61" xr:uid="{00000000-0004-0000-0100-00003D000000}"/>
    <hyperlink ref="K79" r:id="rId62" xr:uid="{00000000-0004-0000-0100-00003E000000}"/>
    <hyperlink ref="L79" r:id="rId63" xr:uid="{00000000-0004-0000-0100-00003F000000}"/>
    <hyperlink ref="J65" r:id="rId64" xr:uid="{00000000-0004-0000-0100-000040000000}"/>
    <hyperlink ref="K65" r:id="rId65" xr:uid="{00000000-0004-0000-0100-000041000000}"/>
    <hyperlink ref="L65" r:id="rId66" xr:uid="{00000000-0004-0000-0100-000042000000}"/>
    <hyperlink ref="J101" r:id="rId67" xr:uid="{00000000-0004-0000-0100-000043000000}"/>
    <hyperlink ref="K101" r:id="rId68" xr:uid="{00000000-0004-0000-0100-000044000000}"/>
    <hyperlink ref="L101" r:id="rId69" xr:uid="{00000000-0004-0000-0100-000045000000}"/>
    <hyperlink ref="N101" r:id="rId70" xr:uid="{00000000-0004-0000-0100-000046000000}"/>
    <hyperlink ref="M101" r:id="rId71" xr:uid="{00000000-0004-0000-0100-000047000000}"/>
    <hyperlink ref="N64" r:id="rId72" xr:uid="{00000000-0004-0000-0100-000048000000}"/>
    <hyperlink ref="N65" r:id="rId73" xr:uid="{00000000-0004-0000-0100-000049000000}"/>
    <hyperlink ref="J75" r:id="rId74" xr:uid="{00000000-0004-0000-0100-00004A000000}"/>
    <hyperlink ref="K75" r:id="rId75" xr:uid="{00000000-0004-0000-0100-00004B000000}"/>
    <hyperlink ref="L75" r:id="rId76" xr:uid="{00000000-0004-0000-0100-00004C000000}"/>
    <hyperlink ref="N75" r:id="rId77" xr:uid="{00000000-0004-0000-0100-00004D000000}"/>
    <hyperlink ref="J174" r:id="rId78" xr:uid="{00000000-0004-0000-0100-00004E000000}"/>
    <hyperlink ref="K174" r:id="rId79" xr:uid="{00000000-0004-0000-0100-00004F000000}"/>
    <hyperlink ref="L174" r:id="rId80" xr:uid="{00000000-0004-0000-0100-000050000000}"/>
    <hyperlink ref="N174" r:id="rId81" xr:uid="{00000000-0004-0000-0100-000051000000}"/>
    <hyperlink ref="M174" r:id="rId82" xr:uid="{00000000-0004-0000-0100-000052000000}"/>
    <hyperlink ref="J115" r:id="rId83" xr:uid="{00000000-0004-0000-0100-000053000000}"/>
    <hyperlink ref="K115" r:id="rId84" xr:uid="{00000000-0004-0000-0100-000054000000}"/>
    <hyperlink ref="L115" r:id="rId85" xr:uid="{00000000-0004-0000-0100-000055000000}"/>
    <hyperlink ref="M115" r:id="rId86" xr:uid="{00000000-0004-0000-0100-000056000000}"/>
    <hyperlink ref="N115" r:id="rId87" xr:uid="{00000000-0004-0000-0100-000057000000}"/>
    <hyperlink ref="J78" r:id="rId88" xr:uid="{00000000-0004-0000-0100-00005B000000}"/>
    <hyperlink ref="K78" r:id="rId89" xr:uid="{00000000-0004-0000-0100-00005C000000}"/>
    <hyperlink ref="L78" r:id="rId90" xr:uid="{00000000-0004-0000-0100-00005D000000}"/>
    <hyperlink ref="J14" r:id="rId91" xr:uid="{00000000-0004-0000-0100-00005E000000}"/>
    <hyperlink ref="K14" r:id="rId92" xr:uid="{00000000-0004-0000-0100-00005F000000}"/>
    <hyperlink ref="L14" r:id="rId93" xr:uid="{00000000-0004-0000-0100-000060000000}"/>
    <hyperlink ref="N14" r:id="rId94" xr:uid="{00000000-0004-0000-0100-000061000000}"/>
    <hyperlink ref="M14" r:id="rId95" xr:uid="{00000000-0004-0000-0100-000062000000}"/>
    <hyperlink ref="L114" r:id="rId96" xr:uid="{9611D908-D61A-4340-88E6-645011970430}"/>
    <hyperlink ref="K114" r:id="rId97" xr:uid="{AEE52FEF-7F5E-442F-A689-04AC2026C299}"/>
    <hyperlink ref="J104" r:id="rId98" xr:uid="{6D6C4CF3-4144-4626-B28C-9538324443FD}"/>
    <hyperlink ref="K104" r:id="rId99" xr:uid="{78107107-FF3F-4291-8584-2A52F5F54549}"/>
    <hyperlink ref="L104" r:id="rId100" xr:uid="{C6D4200F-5BCF-4DA3-820F-D7EB4FA06715}"/>
    <hyperlink ref="K134" r:id="rId101" xr:uid="{E9B55DB3-58D7-4E1D-8CC5-35BA43597AC1}"/>
    <hyperlink ref="L134" r:id="rId102" xr:uid="{DAF6B9F2-3095-4577-9E79-DA2D8F693954}"/>
    <hyperlink ref="K100" r:id="rId103" xr:uid="{F2CBB3A9-2F7F-4EA1-B5F9-162328704DF7}"/>
    <hyperlink ref="L100" r:id="rId104" xr:uid="{A148A1ED-B2D1-41D4-8AF5-8CFF93597CD2}"/>
    <hyperlink ref="L20" r:id="rId105" xr:uid="{D6D12B36-44B4-4061-8906-290405BE47D0}"/>
    <hyperlink ref="L82" r:id="rId106" xr:uid="{D14FBC6C-383C-45E7-9B27-2F8CA76FF49B}"/>
    <hyperlink ref="L41" r:id="rId107" xr:uid="{E4A217C6-E2A4-47E6-BC80-D8ECA2F1EF50}"/>
  </hyperlinks>
  <pageMargins left="0.7" right="0.7" top="0.75" bottom="0.75" header="0.3" footer="0.3"/>
  <pageSetup orientation="portrait" r:id="rId108"/>
  <drawing r:id="rId109"/>
  <tableParts count="1">
    <tablePart r:id="rId110"/>
  </tableParts>
  <extLst>
    <ext xmlns:x15="http://schemas.microsoft.com/office/spreadsheetml/2010/11/main" uri="{3A4CF648-6AED-40f4-86FF-DC5316D8AED3}">
      <x14:slicerList xmlns:x14="http://schemas.microsoft.com/office/spreadsheetml/2009/9/main">
        <x14:slicer r:id="rId111"/>
      </x14:slicerList>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984ECD8F80E2145AAB65E56A603956A" ma:contentTypeVersion="11" ma:contentTypeDescription="Create a new document." ma:contentTypeScope="" ma:versionID="d2c06a38a639fcf433d732f2959a13c7">
  <xsd:schema xmlns:xsd="http://www.w3.org/2001/XMLSchema" xmlns:xs="http://www.w3.org/2001/XMLSchema" xmlns:p="http://schemas.microsoft.com/office/2006/metadata/properties" xmlns:ns2="3430f017-efea-4099-9d0d-af87c2ee9fe0" xmlns:ns3="4f6803d3-654b-4492-a23f-2daee5eace96" targetNamespace="http://schemas.microsoft.com/office/2006/metadata/properties" ma:root="true" ma:fieldsID="8f330f400683e974466dc63fa2ad974c" ns2:_="" ns3:_="">
    <xsd:import namespace="3430f017-efea-4099-9d0d-af87c2ee9fe0"/>
    <xsd:import namespace="4f6803d3-654b-4492-a23f-2daee5eace96"/>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430f017-efea-4099-9d0d-af87c2ee9fe0"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Image Tags" ma:readOnly="false" ma:fieldId="{5cf76f15-5ced-4ddc-b409-7134ff3c332f}" ma:taxonomyMulti="true" ma:sspId="335168fe-e7fe-4d65-ac6b-92148512302f"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6803d3-654b-4492-a23f-2daee5eace96"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05d5c9ad-3c95-4b53-be9b-01141580e02e}" ma:internalName="TaxCatchAll" ma:showField="CatchAllData" ma:web="4f6803d3-654b-4492-a23f-2daee5eace9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4f6803d3-654b-4492-a23f-2daee5eace96" xsi:nil="true"/>
    <lcf76f155ced4ddcb4097134ff3c332f xmlns="3430f017-efea-4099-9d0d-af87c2ee9fe0">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5556EA6A-EAF8-4F46-BD41-BD50DDDA9A33}"/>
</file>

<file path=customXml/itemProps2.xml><?xml version="1.0" encoding="utf-8"?>
<ds:datastoreItem xmlns:ds="http://schemas.openxmlformats.org/officeDocument/2006/customXml" ds:itemID="{99555493-CEA0-4F6F-9C6A-35C446A8FA8E}"/>
</file>

<file path=customXml/itemProps3.xml><?xml version="1.0" encoding="utf-8"?>
<ds:datastoreItem xmlns:ds="http://schemas.openxmlformats.org/officeDocument/2006/customXml" ds:itemID="{A6F68E0E-146F-498C-8ED6-4E1EBABF4C3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Instagram URL's</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James MacKenzie</dc:creator>
  <cp:lastModifiedBy>Howard Widdison</cp:lastModifiedBy>
  <cp:lastPrinted>2020-05-15T06:43:16Z</cp:lastPrinted>
  <dcterms:created xsi:type="dcterms:W3CDTF">2020-05-14T07:25:38Z</dcterms:created>
  <dcterms:modified xsi:type="dcterms:W3CDTF">2024-11-22T11:00:35Z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0x0101004984ECD8F80E2145AAB65E56A603956A</vt:lpwstr>
  </property>
</Properties>
</file>