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hwiddison\Dropbox\Marketing\Wholesale\Retailer Support Project\"/>
    </mc:Choice>
  </mc:AlternateContent>
  <xr:revisionPtr revIDLastSave="0" documentId="13_ncr:1_{87A97F39-0822-4150-A50D-E5143349AFDC}" xr6:coauthVersionLast="47" xr6:coauthVersionMax="47" xr10:uidLastSave="{00000000-0000-0000-0000-000000000000}"/>
  <bookViews>
    <workbookView xWindow="-120" yWindow="-120" windowWidth="38640" windowHeight="23520" firstSheet="1" activeTab="1" xr2:uid="{00000000-000D-0000-FFFF-FFFF00000000}"/>
  </bookViews>
  <sheets>
    <sheet name="Instagram URL's" sheetId="7" state="hidden" r:id="rId1"/>
    <sheet name="Sheet1" sheetId="8" r:id="rId2"/>
  </sheets>
  <definedNames>
    <definedName name="data_for_table">#REF!</definedName>
    <definedName name="NewZealand">#REF!</definedName>
    <definedName name="Slicer_Country">#N/A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8" l="1"/>
  <c r="E41" i="8"/>
  <c r="F41" i="8"/>
  <c r="G41" i="8"/>
  <c r="H41" i="8"/>
  <c r="I41" i="8"/>
  <c r="D82" i="8"/>
  <c r="E82" i="8"/>
  <c r="F82" i="8"/>
  <c r="G82" i="8"/>
  <c r="H82" i="8"/>
  <c r="I82" i="8"/>
  <c r="D20" i="8"/>
  <c r="E20" i="8"/>
  <c r="F20" i="8"/>
  <c r="G20" i="8"/>
  <c r="H20" i="8"/>
  <c r="I20" i="8"/>
  <c r="D100" i="8"/>
  <c r="E100" i="8"/>
  <c r="F100" i="8"/>
  <c r="G100" i="8"/>
  <c r="H100" i="8"/>
  <c r="I100" i="8"/>
  <c r="I134" i="8"/>
  <c r="H134" i="8"/>
  <c r="G134" i="8"/>
  <c r="F134" i="8"/>
  <c r="E134" i="8"/>
  <c r="D134" i="8"/>
  <c r="I104" i="8" l="1"/>
  <c r="H104" i="8"/>
  <c r="G104" i="8"/>
  <c r="F104" i="8"/>
  <c r="E104" i="8"/>
  <c r="D104" i="8"/>
  <c r="D114" i="8"/>
  <c r="E114" i="8"/>
  <c r="F114" i="8"/>
  <c r="G114" i="8"/>
  <c r="H114" i="8"/>
  <c r="I114" i="8"/>
  <c r="I14" i="8"/>
  <c r="H14" i="8"/>
  <c r="G14" i="8"/>
  <c r="F14" i="8"/>
  <c r="E14" i="8"/>
  <c r="D14" i="8"/>
  <c r="D78" i="8" l="1"/>
  <c r="E78" i="8"/>
  <c r="F78" i="8"/>
  <c r="G78" i="8"/>
  <c r="H78" i="8"/>
  <c r="I78" i="8"/>
  <c r="D115" i="8" l="1"/>
  <c r="E115" i="8"/>
  <c r="F115" i="8"/>
  <c r="G115" i="8"/>
  <c r="H115" i="8"/>
  <c r="I115" i="8"/>
  <c r="D174" i="8" l="1"/>
  <c r="E174" i="8"/>
  <c r="F174" i="8"/>
  <c r="G174" i="8"/>
  <c r="H174" i="8"/>
  <c r="I174" i="8"/>
  <c r="D75" i="8"/>
  <c r="E75" i="8"/>
  <c r="F75" i="8"/>
  <c r="G75" i="8"/>
  <c r="H75" i="8"/>
  <c r="I75" i="8"/>
  <c r="D101" i="8"/>
  <c r="E101" i="8"/>
  <c r="F101" i="8"/>
  <c r="G101" i="8"/>
  <c r="H101" i="8"/>
  <c r="I101" i="8"/>
  <c r="D65" i="8"/>
  <c r="E65" i="8"/>
  <c r="F65" i="8"/>
  <c r="G65" i="8"/>
  <c r="H65" i="8"/>
  <c r="I65" i="8"/>
  <c r="D52" i="8" l="1"/>
  <c r="E52" i="8"/>
  <c r="F52" i="8"/>
  <c r="G52" i="8"/>
  <c r="H52" i="8"/>
  <c r="I52" i="8"/>
  <c r="D79" i="8"/>
  <c r="E79" i="8"/>
  <c r="F79" i="8"/>
  <c r="G79" i="8"/>
  <c r="H79" i="8"/>
  <c r="I79" i="8"/>
  <c r="D63" i="8"/>
  <c r="E63" i="8"/>
  <c r="F63" i="8"/>
  <c r="G63" i="8"/>
  <c r="H63" i="8"/>
  <c r="I63" i="8"/>
  <c r="D35" i="8"/>
  <c r="E35" i="8"/>
  <c r="F35" i="8"/>
  <c r="G35" i="8"/>
  <c r="H35" i="8"/>
  <c r="I35" i="8"/>
  <c r="D33" i="8"/>
  <c r="E33" i="8"/>
  <c r="F33" i="8"/>
  <c r="G33" i="8"/>
  <c r="H33" i="8"/>
  <c r="I33" i="8"/>
  <c r="D32" i="8"/>
  <c r="E32" i="8"/>
  <c r="F32" i="8"/>
  <c r="G32" i="8"/>
  <c r="H32" i="8"/>
  <c r="I32" i="8"/>
  <c r="D28" i="8"/>
  <c r="E28" i="8"/>
  <c r="F28" i="8"/>
  <c r="G28" i="8"/>
  <c r="H28" i="8"/>
  <c r="I28" i="8"/>
  <c r="D27" i="8"/>
  <c r="E27" i="8"/>
  <c r="F27" i="8"/>
  <c r="G27" i="8"/>
  <c r="H27" i="8"/>
  <c r="I27" i="8"/>
  <c r="D85" i="8" l="1"/>
  <c r="E85" i="8"/>
  <c r="F85" i="8"/>
  <c r="G85" i="8"/>
  <c r="H85" i="8"/>
  <c r="I85" i="8"/>
  <c r="D22" i="8" l="1"/>
  <c r="E22" i="8"/>
  <c r="F22" i="8"/>
  <c r="G22" i="8"/>
  <c r="H22" i="8"/>
  <c r="I22" i="8"/>
  <c r="D90" i="8"/>
  <c r="E90" i="8"/>
  <c r="F90" i="8"/>
  <c r="G90" i="8"/>
  <c r="H90" i="8"/>
  <c r="I90" i="8"/>
  <c r="D142" i="8"/>
  <c r="E142" i="8"/>
  <c r="F142" i="8"/>
  <c r="G142" i="8"/>
  <c r="H142" i="8"/>
  <c r="I142" i="8"/>
  <c r="D173" i="8" l="1"/>
  <c r="E173" i="8"/>
  <c r="F173" i="8"/>
  <c r="G173" i="8"/>
  <c r="H173" i="8"/>
  <c r="I173" i="8"/>
  <c r="D73" i="8"/>
  <c r="E73" i="8"/>
  <c r="F73" i="8"/>
  <c r="G73" i="8"/>
  <c r="H73" i="8"/>
  <c r="I73" i="8"/>
  <c r="D34" i="8"/>
  <c r="E34" i="8"/>
  <c r="F34" i="8"/>
  <c r="G34" i="8"/>
  <c r="H34" i="8"/>
  <c r="I34" i="8"/>
  <c r="D31" i="8"/>
  <c r="E31" i="8"/>
  <c r="F31" i="8"/>
  <c r="G31" i="8"/>
  <c r="H31" i="8"/>
  <c r="I31" i="8"/>
  <c r="D30" i="8"/>
  <c r="E30" i="8"/>
  <c r="F30" i="8"/>
  <c r="G30" i="8"/>
  <c r="H30" i="8"/>
  <c r="I30" i="8"/>
  <c r="D118" i="8" l="1"/>
  <c r="E118" i="8"/>
  <c r="F118" i="8"/>
  <c r="G118" i="8"/>
  <c r="H118" i="8"/>
  <c r="I118" i="8"/>
  <c r="D160" i="8" l="1"/>
  <c r="E160" i="8"/>
  <c r="F160" i="8"/>
  <c r="G160" i="8"/>
  <c r="H160" i="8"/>
  <c r="I160" i="8"/>
  <c r="D146" i="8"/>
  <c r="E146" i="8"/>
  <c r="F146" i="8"/>
  <c r="G146" i="8"/>
  <c r="H146" i="8"/>
  <c r="I146" i="8"/>
  <c r="D135" i="8"/>
  <c r="E135" i="8"/>
  <c r="F135" i="8"/>
  <c r="G135" i="8"/>
  <c r="H135" i="8"/>
  <c r="I135" i="8"/>
  <c r="D154" i="8" l="1"/>
  <c r="E154" i="8"/>
  <c r="F154" i="8"/>
  <c r="G154" i="8"/>
  <c r="H154" i="8"/>
  <c r="I154" i="8"/>
  <c r="D122" i="8"/>
  <c r="E122" i="8"/>
  <c r="F122" i="8"/>
  <c r="G122" i="8"/>
  <c r="H122" i="8"/>
  <c r="I122" i="8"/>
  <c r="D88" i="8"/>
  <c r="E88" i="8"/>
  <c r="F88" i="8"/>
  <c r="G88" i="8"/>
  <c r="H88" i="8"/>
  <c r="I88" i="8"/>
  <c r="D178" i="8" l="1"/>
  <c r="E178" i="8"/>
  <c r="F178" i="8"/>
  <c r="G178" i="8"/>
  <c r="H178" i="8"/>
  <c r="I178" i="8"/>
  <c r="D168" i="8"/>
  <c r="E168" i="8"/>
  <c r="F168" i="8"/>
  <c r="G168" i="8"/>
  <c r="H168" i="8"/>
  <c r="I168" i="8"/>
  <c r="D167" i="8"/>
  <c r="E167" i="8"/>
  <c r="F167" i="8"/>
  <c r="G167" i="8"/>
  <c r="H167" i="8"/>
  <c r="I167" i="8"/>
  <c r="D170" i="8"/>
  <c r="E170" i="8"/>
  <c r="F170" i="8"/>
  <c r="G170" i="8"/>
  <c r="H170" i="8"/>
  <c r="I170" i="8"/>
  <c r="D117" i="8" l="1"/>
  <c r="E117" i="8"/>
  <c r="F117" i="8"/>
  <c r="G117" i="8"/>
  <c r="H117" i="8"/>
  <c r="I117" i="8"/>
  <c r="D74" i="8"/>
  <c r="E74" i="8"/>
  <c r="F74" i="8"/>
  <c r="G74" i="8"/>
  <c r="H74" i="8"/>
  <c r="I74" i="8"/>
  <c r="E21" i="8"/>
  <c r="D21" i="8"/>
  <c r="F21" i="8"/>
  <c r="G21" i="8"/>
  <c r="H21" i="8"/>
  <c r="I21" i="8"/>
  <c r="D26" i="8" l="1"/>
  <c r="E26" i="8"/>
  <c r="F26" i="8"/>
  <c r="G26" i="8"/>
  <c r="H26" i="8"/>
  <c r="I26" i="8"/>
  <c r="D40" i="8"/>
  <c r="E40" i="8"/>
  <c r="F40" i="8"/>
  <c r="G40" i="8"/>
  <c r="H40" i="8"/>
  <c r="I40" i="8"/>
  <c r="D172" i="8"/>
  <c r="E172" i="8"/>
  <c r="F172" i="8"/>
  <c r="G172" i="8"/>
  <c r="H172" i="8"/>
  <c r="I172" i="8"/>
  <c r="D149" i="8"/>
  <c r="E149" i="8"/>
  <c r="F149" i="8"/>
  <c r="G149" i="8"/>
  <c r="H149" i="8"/>
  <c r="I149" i="8"/>
  <c r="D29" i="8" l="1"/>
  <c r="E29" i="8"/>
  <c r="F29" i="8"/>
  <c r="G29" i="8"/>
  <c r="H29" i="8"/>
  <c r="I29" i="8"/>
  <c r="E138" i="8" l="1"/>
  <c r="E139" i="8"/>
  <c r="E123" i="8"/>
  <c r="E140" i="8"/>
  <c r="E131" i="8"/>
  <c r="E141" i="8"/>
  <c r="E23" i="8"/>
  <c r="E132" i="8"/>
  <c r="E86" i="8"/>
  <c r="E87" i="8"/>
  <c r="E143" i="8"/>
  <c r="E144" i="8"/>
  <c r="E145" i="8"/>
  <c r="E147" i="8"/>
  <c r="E148" i="8"/>
  <c r="E150" i="8"/>
  <c r="E151" i="8"/>
  <c r="E152" i="8"/>
  <c r="E153" i="8"/>
  <c r="E155" i="8"/>
  <c r="E156" i="8"/>
  <c r="E157" i="8"/>
  <c r="E158" i="8"/>
  <c r="E24" i="8"/>
  <c r="E159" i="8"/>
  <c r="E161" i="8"/>
  <c r="E162" i="8"/>
  <c r="E124" i="8"/>
  <c r="E179" i="8"/>
  <c r="E163" i="8"/>
  <c r="E17" i="8"/>
  <c r="E89" i="8"/>
  <c r="E25" i="8"/>
  <c r="E164" i="8"/>
  <c r="E165" i="8"/>
  <c r="E91" i="8"/>
  <c r="E4" i="8"/>
  <c r="E129" i="8"/>
  <c r="E36" i="8"/>
  <c r="E166" i="8"/>
  <c r="E37" i="8"/>
  <c r="E38" i="8"/>
  <c r="E39" i="8"/>
  <c r="E42" i="8"/>
  <c r="E43" i="8"/>
  <c r="E44" i="8"/>
  <c r="E45" i="8"/>
  <c r="E46" i="8"/>
  <c r="E47" i="8"/>
  <c r="E48" i="8"/>
  <c r="E49" i="8"/>
  <c r="E50" i="8"/>
  <c r="E51" i="8"/>
  <c r="E53" i="8"/>
  <c r="E54" i="8"/>
  <c r="E55" i="8"/>
  <c r="E56" i="8"/>
  <c r="E57" i="8"/>
  <c r="E58" i="8"/>
  <c r="E59" i="8"/>
  <c r="E60" i="8"/>
  <c r="E61" i="8"/>
  <c r="E62" i="8"/>
  <c r="E64" i="8"/>
  <c r="E16" i="8"/>
  <c r="E169" i="8"/>
  <c r="E18" i="8"/>
  <c r="E92" i="8"/>
  <c r="E66" i="8"/>
  <c r="E93" i="8"/>
  <c r="E15" i="8"/>
  <c r="E94" i="8"/>
  <c r="E130" i="8"/>
  <c r="E67" i="8"/>
  <c r="E95" i="8"/>
  <c r="E96" i="8"/>
  <c r="E19" i="8"/>
  <c r="E133" i="8"/>
  <c r="E68" i="8"/>
  <c r="E97" i="8"/>
  <c r="E69" i="8"/>
  <c r="E70" i="8"/>
  <c r="E98" i="8"/>
  <c r="E71" i="8"/>
  <c r="E99" i="8"/>
  <c r="E84" i="8"/>
  <c r="E72" i="8"/>
  <c r="E9" i="8"/>
  <c r="E5" i="8"/>
  <c r="E6" i="8"/>
  <c r="E119" i="8"/>
  <c r="E102" i="8"/>
  <c r="E120" i="8"/>
  <c r="E103" i="8"/>
  <c r="E10" i="8"/>
  <c r="E105" i="8"/>
  <c r="E180" i="8"/>
  <c r="E171" i="8"/>
  <c r="E76" i="8"/>
  <c r="E77" i="8"/>
  <c r="E106" i="8"/>
  <c r="E107" i="8"/>
  <c r="E108" i="8"/>
  <c r="E125" i="8"/>
  <c r="E126" i="8"/>
  <c r="E127" i="8"/>
  <c r="E181" i="8"/>
  <c r="E136" i="8"/>
  <c r="E109" i="8"/>
  <c r="E128" i="8"/>
  <c r="E110" i="8"/>
  <c r="E111" i="8"/>
  <c r="E7" i="8"/>
  <c r="E121" i="8"/>
  <c r="E11" i="8"/>
  <c r="E112" i="8"/>
  <c r="E113" i="8"/>
  <c r="E80" i="8"/>
  <c r="E12" i="8"/>
  <c r="E81" i="8"/>
  <c r="E8" i="8"/>
  <c r="E175" i="8"/>
  <c r="E176" i="8"/>
  <c r="E177" i="8"/>
  <c r="E83" i="8"/>
  <c r="E13" i="8"/>
  <c r="E116" i="8"/>
  <c r="E137" i="8"/>
  <c r="D138" i="8"/>
  <c r="D139" i="8"/>
  <c r="D123" i="8"/>
  <c r="D140" i="8"/>
  <c r="D131" i="8"/>
  <c r="D141" i="8"/>
  <c r="D23" i="8"/>
  <c r="D132" i="8"/>
  <c r="D86" i="8"/>
  <c r="D87" i="8"/>
  <c r="D143" i="8"/>
  <c r="D144" i="8"/>
  <c r="D145" i="8"/>
  <c r="D147" i="8"/>
  <c r="D148" i="8"/>
  <c r="D150" i="8"/>
  <c r="D151" i="8"/>
  <c r="D152" i="8"/>
  <c r="D153" i="8"/>
  <c r="D155" i="8"/>
  <c r="D156" i="8"/>
  <c r="D157" i="8"/>
  <c r="D158" i="8"/>
  <c r="D24" i="8"/>
  <c r="D159" i="8"/>
  <c r="D161" i="8"/>
  <c r="D162" i="8"/>
  <c r="D124" i="8"/>
  <c r="D179" i="8"/>
  <c r="D163" i="8"/>
  <c r="D17" i="8"/>
  <c r="D89" i="8"/>
  <c r="D25" i="8"/>
  <c r="D164" i="8"/>
  <c r="D165" i="8"/>
  <c r="D91" i="8"/>
  <c r="D4" i="8"/>
  <c r="D129" i="8"/>
  <c r="D36" i="8"/>
  <c r="D166" i="8"/>
  <c r="D37" i="8"/>
  <c r="D38" i="8"/>
  <c r="D39" i="8"/>
  <c r="D42" i="8"/>
  <c r="D43" i="8"/>
  <c r="D44" i="8"/>
  <c r="D45" i="8"/>
  <c r="D46" i="8"/>
  <c r="D47" i="8"/>
  <c r="D48" i="8"/>
  <c r="D49" i="8"/>
  <c r="D50" i="8"/>
  <c r="D51" i="8"/>
  <c r="D53" i="8"/>
  <c r="D54" i="8"/>
  <c r="D55" i="8"/>
  <c r="D56" i="8"/>
  <c r="D57" i="8"/>
  <c r="D58" i="8"/>
  <c r="D59" i="8"/>
  <c r="D60" i="8"/>
  <c r="D61" i="8"/>
  <c r="D62" i="8"/>
  <c r="D64" i="8"/>
  <c r="D16" i="8"/>
  <c r="D169" i="8"/>
  <c r="D18" i="8"/>
  <c r="D92" i="8"/>
  <c r="D66" i="8"/>
  <c r="D93" i="8"/>
  <c r="D15" i="8"/>
  <c r="D94" i="8"/>
  <c r="D130" i="8"/>
  <c r="D67" i="8"/>
  <c r="D95" i="8"/>
  <c r="D96" i="8"/>
  <c r="D19" i="8"/>
  <c r="D133" i="8"/>
  <c r="D68" i="8"/>
  <c r="D97" i="8"/>
  <c r="D69" i="8"/>
  <c r="D70" i="8"/>
  <c r="D98" i="8"/>
  <c r="D71" i="8"/>
  <c r="D99" i="8"/>
  <c r="D84" i="8"/>
  <c r="D72" i="8"/>
  <c r="D9" i="8"/>
  <c r="D5" i="8"/>
  <c r="D6" i="8"/>
  <c r="D119" i="8"/>
  <c r="D102" i="8"/>
  <c r="D120" i="8"/>
  <c r="D103" i="8"/>
  <c r="D10" i="8"/>
  <c r="D105" i="8"/>
  <c r="D180" i="8"/>
  <c r="D171" i="8"/>
  <c r="D76" i="8"/>
  <c r="D77" i="8"/>
  <c r="D106" i="8"/>
  <c r="D107" i="8"/>
  <c r="D108" i="8"/>
  <c r="D125" i="8"/>
  <c r="D126" i="8"/>
  <c r="D127" i="8"/>
  <c r="D181" i="8"/>
  <c r="D136" i="8"/>
  <c r="D109" i="8"/>
  <c r="D128" i="8"/>
  <c r="D110" i="8"/>
  <c r="D111" i="8"/>
  <c r="D7" i="8"/>
  <c r="D121" i="8"/>
  <c r="D11" i="8"/>
  <c r="D112" i="8"/>
  <c r="D113" i="8"/>
  <c r="D80" i="8"/>
  <c r="D12" i="8"/>
  <c r="D81" i="8"/>
  <c r="D8" i="8"/>
  <c r="D175" i="8"/>
  <c r="D176" i="8"/>
  <c r="D177" i="8"/>
  <c r="D83" i="8"/>
  <c r="D13" i="8"/>
  <c r="D116" i="8"/>
  <c r="D137" i="8"/>
  <c r="I138" i="8"/>
  <c r="I139" i="8"/>
  <c r="I123" i="8"/>
  <c r="I140" i="8"/>
  <c r="I131" i="8"/>
  <c r="I141" i="8"/>
  <c r="I23" i="8"/>
  <c r="I132" i="8"/>
  <c r="I86" i="8"/>
  <c r="I87" i="8"/>
  <c r="I143" i="8"/>
  <c r="I144" i="8"/>
  <c r="I145" i="8"/>
  <c r="I147" i="8"/>
  <c r="I148" i="8"/>
  <c r="I150" i="8"/>
  <c r="I151" i="8"/>
  <c r="I152" i="8"/>
  <c r="I153" i="8"/>
  <c r="I155" i="8"/>
  <c r="I156" i="8"/>
  <c r="I157" i="8"/>
  <c r="I158" i="8"/>
  <c r="I24" i="8"/>
  <c r="I159" i="8"/>
  <c r="I161" i="8"/>
  <c r="I162" i="8"/>
  <c r="I124" i="8"/>
  <c r="I179" i="8"/>
  <c r="I163" i="8"/>
  <c r="I17" i="8"/>
  <c r="I89" i="8"/>
  <c r="I25" i="8"/>
  <c r="I164" i="8"/>
  <c r="I165" i="8"/>
  <c r="I91" i="8"/>
  <c r="I4" i="8"/>
  <c r="I129" i="8"/>
  <c r="I36" i="8"/>
  <c r="I166" i="8"/>
  <c r="I37" i="8"/>
  <c r="I38" i="8"/>
  <c r="I39" i="8"/>
  <c r="I42" i="8"/>
  <c r="I43" i="8"/>
  <c r="I44" i="8"/>
  <c r="I45" i="8"/>
  <c r="I46" i="8"/>
  <c r="I47" i="8"/>
  <c r="I48" i="8"/>
  <c r="I49" i="8"/>
  <c r="I50" i="8"/>
  <c r="I51" i="8"/>
  <c r="I53" i="8"/>
  <c r="I54" i="8"/>
  <c r="I55" i="8"/>
  <c r="I56" i="8"/>
  <c r="I57" i="8"/>
  <c r="I58" i="8"/>
  <c r="I59" i="8"/>
  <c r="I60" i="8"/>
  <c r="I61" i="8"/>
  <c r="I62" i="8"/>
  <c r="I64" i="8"/>
  <c r="I16" i="8"/>
  <c r="I169" i="8"/>
  <c r="I18" i="8"/>
  <c r="I92" i="8"/>
  <c r="I66" i="8"/>
  <c r="I93" i="8"/>
  <c r="I15" i="8"/>
  <c r="I94" i="8"/>
  <c r="I130" i="8"/>
  <c r="I67" i="8"/>
  <c r="I95" i="8"/>
  <c r="I96" i="8"/>
  <c r="I19" i="8"/>
  <c r="I133" i="8"/>
  <c r="I68" i="8"/>
  <c r="I97" i="8"/>
  <c r="I69" i="8"/>
  <c r="I70" i="8"/>
  <c r="I98" i="8"/>
  <c r="I71" i="8"/>
  <c r="I99" i="8"/>
  <c r="I84" i="8"/>
  <c r="I72" i="8"/>
  <c r="I9" i="8"/>
  <c r="I5" i="8"/>
  <c r="I6" i="8"/>
  <c r="I119" i="8"/>
  <c r="I102" i="8"/>
  <c r="I120" i="8"/>
  <c r="I103" i="8"/>
  <c r="I10" i="8"/>
  <c r="I105" i="8"/>
  <c r="I180" i="8"/>
  <c r="I171" i="8"/>
  <c r="I76" i="8"/>
  <c r="I77" i="8"/>
  <c r="I106" i="8"/>
  <c r="I107" i="8"/>
  <c r="I108" i="8"/>
  <c r="I125" i="8"/>
  <c r="I126" i="8"/>
  <c r="I127" i="8"/>
  <c r="I181" i="8"/>
  <c r="I136" i="8"/>
  <c r="I109" i="8"/>
  <c r="I128" i="8"/>
  <c r="I110" i="8"/>
  <c r="I111" i="8"/>
  <c r="I7" i="8"/>
  <c r="I121" i="8"/>
  <c r="I11" i="8"/>
  <c r="I112" i="8"/>
  <c r="I113" i="8"/>
  <c r="I80" i="8"/>
  <c r="I12" i="8"/>
  <c r="I81" i="8"/>
  <c r="I8" i="8"/>
  <c r="I175" i="8"/>
  <c r="I176" i="8"/>
  <c r="I177" i="8"/>
  <c r="I83" i="8"/>
  <c r="I13" i="8"/>
  <c r="I116" i="8"/>
  <c r="I137" i="8"/>
  <c r="H138" i="8"/>
  <c r="H139" i="8"/>
  <c r="H123" i="8"/>
  <c r="H140" i="8"/>
  <c r="H131" i="8"/>
  <c r="H141" i="8"/>
  <c r="H23" i="8"/>
  <c r="H132" i="8"/>
  <c r="H86" i="8"/>
  <c r="H87" i="8"/>
  <c r="H143" i="8"/>
  <c r="H144" i="8"/>
  <c r="H145" i="8"/>
  <c r="H147" i="8"/>
  <c r="H148" i="8"/>
  <c r="H150" i="8"/>
  <c r="H151" i="8"/>
  <c r="H152" i="8"/>
  <c r="H153" i="8"/>
  <c r="H155" i="8"/>
  <c r="H156" i="8"/>
  <c r="H157" i="8"/>
  <c r="H158" i="8"/>
  <c r="H24" i="8"/>
  <c r="H159" i="8"/>
  <c r="H161" i="8"/>
  <c r="H162" i="8"/>
  <c r="H124" i="8"/>
  <c r="H179" i="8"/>
  <c r="H163" i="8"/>
  <c r="H17" i="8"/>
  <c r="H89" i="8"/>
  <c r="H25" i="8"/>
  <c r="H164" i="8"/>
  <c r="H165" i="8"/>
  <c r="H91" i="8"/>
  <c r="H4" i="8"/>
  <c r="H129" i="8"/>
  <c r="H36" i="8"/>
  <c r="H166" i="8"/>
  <c r="H37" i="8"/>
  <c r="H38" i="8"/>
  <c r="H39" i="8"/>
  <c r="H42" i="8"/>
  <c r="H43" i="8"/>
  <c r="H44" i="8"/>
  <c r="H45" i="8"/>
  <c r="H46" i="8"/>
  <c r="H47" i="8"/>
  <c r="H48" i="8"/>
  <c r="H49" i="8"/>
  <c r="H50" i="8"/>
  <c r="H51" i="8"/>
  <c r="H53" i="8"/>
  <c r="H54" i="8"/>
  <c r="H55" i="8"/>
  <c r="H56" i="8"/>
  <c r="H57" i="8"/>
  <c r="H58" i="8"/>
  <c r="H59" i="8"/>
  <c r="H60" i="8"/>
  <c r="H61" i="8"/>
  <c r="H62" i="8"/>
  <c r="H64" i="8"/>
  <c r="H16" i="8"/>
  <c r="H169" i="8"/>
  <c r="H18" i="8"/>
  <c r="H92" i="8"/>
  <c r="H66" i="8"/>
  <c r="H93" i="8"/>
  <c r="H15" i="8"/>
  <c r="H94" i="8"/>
  <c r="H130" i="8"/>
  <c r="H67" i="8"/>
  <c r="H95" i="8"/>
  <c r="H96" i="8"/>
  <c r="H19" i="8"/>
  <c r="H133" i="8"/>
  <c r="H68" i="8"/>
  <c r="H97" i="8"/>
  <c r="H69" i="8"/>
  <c r="H70" i="8"/>
  <c r="H98" i="8"/>
  <c r="H71" i="8"/>
  <c r="H99" i="8"/>
  <c r="H84" i="8"/>
  <c r="H72" i="8"/>
  <c r="H9" i="8"/>
  <c r="H5" i="8"/>
  <c r="H6" i="8"/>
  <c r="H119" i="8"/>
  <c r="H102" i="8"/>
  <c r="H120" i="8"/>
  <c r="H103" i="8"/>
  <c r="H10" i="8"/>
  <c r="H105" i="8"/>
  <c r="H180" i="8"/>
  <c r="H171" i="8"/>
  <c r="H76" i="8"/>
  <c r="H77" i="8"/>
  <c r="H106" i="8"/>
  <c r="H107" i="8"/>
  <c r="H108" i="8"/>
  <c r="H125" i="8"/>
  <c r="H126" i="8"/>
  <c r="H127" i="8"/>
  <c r="H181" i="8"/>
  <c r="H136" i="8"/>
  <c r="H109" i="8"/>
  <c r="H128" i="8"/>
  <c r="H110" i="8"/>
  <c r="H111" i="8"/>
  <c r="H7" i="8"/>
  <c r="H121" i="8"/>
  <c r="H11" i="8"/>
  <c r="H112" i="8"/>
  <c r="H113" i="8"/>
  <c r="H80" i="8"/>
  <c r="H12" i="8"/>
  <c r="H81" i="8"/>
  <c r="H8" i="8"/>
  <c r="H175" i="8"/>
  <c r="H176" i="8"/>
  <c r="H177" i="8"/>
  <c r="H83" i="8"/>
  <c r="H13" i="8"/>
  <c r="H116" i="8"/>
  <c r="H137" i="8"/>
  <c r="G138" i="8"/>
  <c r="G139" i="8"/>
  <c r="G123" i="8"/>
  <c r="G140" i="8"/>
  <c r="G131" i="8"/>
  <c r="G141" i="8"/>
  <c r="G23" i="8"/>
  <c r="G132" i="8"/>
  <c r="G86" i="8"/>
  <c r="G87" i="8"/>
  <c r="G143" i="8"/>
  <c r="G144" i="8"/>
  <c r="G145" i="8"/>
  <c r="G147" i="8"/>
  <c r="G148" i="8"/>
  <c r="G150" i="8"/>
  <c r="G151" i="8"/>
  <c r="G152" i="8"/>
  <c r="G153" i="8"/>
  <c r="G155" i="8"/>
  <c r="G156" i="8"/>
  <c r="G157" i="8"/>
  <c r="G158" i="8"/>
  <c r="G24" i="8"/>
  <c r="G159" i="8"/>
  <c r="G161" i="8"/>
  <c r="G162" i="8"/>
  <c r="G124" i="8"/>
  <c r="G179" i="8"/>
  <c r="G163" i="8"/>
  <c r="G17" i="8"/>
  <c r="G89" i="8"/>
  <c r="G25" i="8"/>
  <c r="G164" i="8"/>
  <c r="G165" i="8"/>
  <c r="G91" i="8"/>
  <c r="G4" i="8"/>
  <c r="G129" i="8"/>
  <c r="G36" i="8"/>
  <c r="G166" i="8"/>
  <c r="G37" i="8"/>
  <c r="G38" i="8"/>
  <c r="G39" i="8"/>
  <c r="G42" i="8"/>
  <c r="G43" i="8"/>
  <c r="G44" i="8"/>
  <c r="G45" i="8"/>
  <c r="G46" i="8"/>
  <c r="G47" i="8"/>
  <c r="G48" i="8"/>
  <c r="G49" i="8"/>
  <c r="G50" i="8"/>
  <c r="G51" i="8"/>
  <c r="G53" i="8"/>
  <c r="G54" i="8"/>
  <c r="G55" i="8"/>
  <c r="G56" i="8"/>
  <c r="G57" i="8"/>
  <c r="G58" i="8"/>
  <c r="G59" i="8"/>
  <c r="G60" i="8"/>
  <c r="G61" i="8"/>
  <c r="G62" i="8"/>
  <c r="G64" i="8"/>
  <c r="G16" i="8"/>
  <c r="G169" i="8"/>
  <c r="G18" i="8"/>
  <c r="G92" i="8"/>
  <c r="G66" i="8"/>
  <c r="G93" i="8"/>
  <c r="G15" i="8"/>
  <c r="G94" i="8"/>
  <c r="G130" i="8"/>
  <c r="G67" i="8"/>
  <c r="G95" i="8"/>
  <c r="G96" i="8"/>
  <c r="G19" i="8"/>
  <c r="G133" i="8"/>
  <c r="G68" i="8"/>
  <c r="G97" i="8"/>
  <c r="G69" i="8"/>
  <c r="G70" i="8"/>
  <c r="G98" i="8"/>
  <c r="G71" i="8"/>
  <c r="G99" i="8"/>
  <c r="G84" i="8"/>
  <c r="G72" i="8"/>
  <c r="G9" i="8"/>
  <c r="G5" i="8"/>
  <c r="G6" i="8"/>
  <c r="G119" i="8"/>
  <c r="G102" i="8"/>
  <c r="G120" i="8"/>
  <c r="G103" i="8"/>
  <c r="G10" i="8"/>
  <c r="G105" i="8"/>
  <c r="G180" i="8"/>
  <c r="G171" i="8"/>
  <c r="G76" i="8"/>
  <c r="G77" i="8"/>
  <c r="G106" i="8"/>
  <c r="G107" i="8"/>
  <c r="G108" i="8"/>
  <c r="G125" i="8"/>
  <c r="G126" i="8"/>
  <c r="G127" i="8"/>
  <c r="G181" i="8"/>
  <c r="G136" i="8"/>
  <c r="G109" i="8"/>
  <c r="G128" i="8"/>
  <c r="G110" i="8"/>
  <c r="G111" i="8"/>
  <c r="G7" i="8"/>
  <c r="G121" i="8"/>
  <c r="G11" i="8"/>
  <c r="G112" i="8"/>
  <c r="G113" i="8"/>
  <c r="G80" i="8"/>
  <c r="G12" i="8"/>
  <c r="G81" i="8"/>
  <c r="G8" i="8"/>
  <c r="G175" i="8"/>
  <c r="G176" i="8"/>
  <c r="G177" i="8"/>
  <c r="G83" i="8"/>
  <c r="G13" i="8"/>
  <c r="G116" i="8"/>
  <c r="G137" i="8"/>
  <c r="F138" i="8"/>
  <c r="F139" i="8"/>
  <c r="F123" i="8"/>
  <c r="F140" i="8"/>
  <c r="F131" i="8"/>
  <c r="F141" i="8"/>
  <c r="F23" i="8"/>
  <c r="F132" i="8"/>
  <c r="F86" i="8"/>
  <c r="F87" i="8"/>
  <c r="F143" i="8"/>
  <c r="F144" i="8"/>
  <c r="F145" i="8"/>
  <c r="F147" i="8"/>
  <c r="F148" i="8"/>
  <c r="F150" i="8"/>
  <c r="F151" i="8"/>
  <c r="F152" i="8"/>
  <c r="F153" i="8"/>
  <c r="F155" i="8"/>
  <c r="F156" i="8"/>
  <c r="F157" i="8"/>
  <c r="F158" i="8"/>
  <c r="F24" i="8"/>
  <c r="F159" i="8"/>
  <c r="F161" i="8"/>
  <c r="F162" i="8"/>
  <c r="F124" i="8"/>
  <c r="F179" i="8"/>
  <c r="F163" i="8"/>
  <c r="F17" i="8"/>
  <c r="F89" i="8"/>
  <c r="F25" i="8"/>
  <c r="F164" i="8"/>
  <c r="F165" i="8"/>
  <c r="F91" i="8"/>
  <c r="F4" i="8"/>
  <c r="F129" i="8"/>
  <c r="F36" i="8"/>
  <c r="F166" i="8"/>
  <c r="F37" i="8"/>
  <c r="F38" i="8"/>
  <c r="F39" i="8"/>
  <c r="F42" i="8"/>
  <c r="F43" i="8"/>
  <c r="F44" i="8"/>
  <c r="F45" i="8"/>
  <c r="F46" i="8"/>
  <c r="F47" i="8"/>
  <c r="F48" i="8"/>
  <c r="F49" i="8"/>
  <c r="F50" i="8"/>
  <c r="F51" i="8"/>
  <c r="F53" i="8"/>
  <c r="F54" i="8"/>
  <c r="F55" i="8"/>
  <c r="F56" i="8"/>
  <c r="F57" i="8"/>
  <c r="F58" i="8"/>
  <c r="F59" i="8"/>
  <c r="F60" i="8"/>
  <c r="F61" i="8"/>
  <c r="F62" i="8"/>
  <c r="F64" i="8"/>
  <c r="F16" i="8"/>
  <c r="F169" i="8"/>
  <c r="F18" i="8"/>
  <c r="F92" i="8"/>
  <c r="F66" i="8"/>
  <c r="F93" i="8"/>
  <c r="F15" i="8"/>
  <c r="F94" i="8"/>
  <c r="F130" i="8"/>
  <c r="F67" i="8"/>
  <c r="F95" i="8"/>
  <c r="F96" i="8"/>
  <c r="F19" i="8"/>
  <c r="F133" i="8"/>
  <c r="F68" i="8"/>
  <c r="F97" i="8"/>
  <c r="F69" i="8"/>
  <c r="F70" i="8"/>
  <c r="F98" i="8"/>
  <c r="F71" i="8"/>
  <c r="F99" i="8"/>
  <c r="F84" i="8"/>
  <c r="F72" i="8"/>
  <c r="F9" i="8"/>
  <c r="F5" i="8"/>
  <c r="F6" i="8"/>
  <c r="F119" i="8"/>
  <c r="F102" i="8"/>
  <c r="F120" i="8"/>
  <c r="F103" i="8"/>
  <c r="F10" i="8"/>
  <c r="F105" i="8"/>
  <c r="F180" i="8"/>
  <c r="F171" i="8"/>
  <c r="F76" i="8"/>
  <c r="F77" i="8"/>
  <c r="F106" i="8"/>
  <c r="F107" i="8"/>
  <c r="F108" i="8"/>
  <c r="F125" i="8"/>
  <c r="F126" i="8"/>
  <c r="F127" i="8"/>
  <c r="F181" i="8"/>
  <c r="F136" i="8"/>
  <c r="F109" i="8"/>
  <c r="F128" i="8"/>
  <c r="F110" i="8"/>
  <c r="F111" i="8"/>
  <c r="F7" i="8"/>
  <c r="F121" i="8"/>
  <c r="F11" i="8"/>
  <c r="F112" i="8"/>
  <c r="F113" i="8"/>
  <c r="F80" i="8"/>
  <c r="F12" i="8"/>
  <c r="F81" i="8"/>
  <c r="F8" i="8"/>
  <c r="F175" i="8"/>
  <c r="F176" i="8"/>
  <c r="F177" i="8"/>
  <c r="F83" i="8"/>
  <c r="F13" i="8"/>
  <c r="F116" i="8"/>
  <c r="F137" i="8"/>
</calcChain>
</file>

<file path=xl/sharedStrings.xml><?xml version="1.0" encoding="utf-8"?>
<sst xmlns="http://schemas.openxmlformats.org/spreadsheetml/2006/main" count="1607" uniqueCount="1202">
  <si>
    <t>Digital Assets</t>
  </si>
  <si>
    <t>https://www.alliancewine.com/our-producers/bodegas-altolandon</t>
  </si>
  <si>
    <t>https://www.alliancewine.com/umbraco/Surface/DownloadSurface/DownloadAllBottleShots?producerId=2472</t>
  </si>
  <si>
    <t>https://www.alliancewine.com/our-wines?producerId=2472</t>
  </si>
  <si>
    <t>https://www.instagram.com/altolandonbodega/</t>
  </si>
  <si>
    <t>https://www.altolandon.com/en</t>
  </si>
  <si>
    <t>https://www.alliancewine.com/our-producers/quinta-da-alorna</t>
  </si>
  <si>
    <t>https://www.alliancewine.com/umbraco/Surface/DownloadSurface/DownloadAllBottleShots?producerId=2468</t>
  </si>
  <si>
    <t>https://www.alliancewine.com/our-wines?producerId=2468</t>
  </si>
  <si>
    <t>https://www.instagram.com/quintadaalorna/</t>
  </si>
  <si>
    <t>http://www.alorna.pt/</t>
  </si>
  <si>
    <t>https://www.alliancewine.com/our-producers/bodegas-sumarroca</t>
  </si>
  <si>
    <t>https://www.alliancewine.com/umbraco/Surface/DownloadSurface/DownloadAllBottleShots?producerId=260</t>
  </si>
  <si>
    <t>https://www.alliancewine.com/our-wines?producerId=260</t>
  </si>
  <si>
    <t>https://clubsumarroca.com/shop/</t>
  </si>
  <si>
    <t>https://www.instagram.com/bodeguessumarroca/</t>
  </si>
  <si>
    <t>https://www.alliancewine.com/our-producers/bodegas-luis-canas</t>
  </si>
  <si>
    <t>https://www.alliancewine.com/our-wines?producerId=22</t>
  </si>
  <si>
    <t>https://www.alliancewine.com/umbraco/Surface/DownloadSurface/DownloadAllBottleShots?producerId=22</t>
  </si>
  <si>
    <t>https://www.instagram.com/luiscanas_bodegas/</t>
  </si>
  <si>
    <t>https://www.luiscanas.com/</t>
  </si>
  <si>
    <t>https://www.alliancewine.com/our-producers/domaine-des-baumard</t>
  </si>
  <si>
    <t>https://www.alliancewine.com/umbraco/Surface/DownloadSurface/DownloadAllBottleShots?producerId=99</t>
  </si>
  <si>
    <t>https://www.alliancewine.com/our-wines?producerId=99</t>
  </si>
  <si>
    <t>https://www.instagram.com/domainebaumard/</t>
  </si>
  <si>
    <t>http://www.baumard.fr/</t>
  </si>
  <si>
    <t>https://www.alliancewine.com/our-producers/pazo-de-senorans</t>
  </si>
  <si>
    <t>https://www.alliancewine.com/umbraco/Surface/DownloadSurface/DownloadAllBottleShots?producerId=346</t>
  </si>
  <si>
    <t>https://www.alliancewine.com/our-wines?producerId=346</t>
  </si>
  <si>
    <t>http://www.pazodesenorans.com/es/</t>
  </si>
  <si>
    <t>https://www.alliancewine.com/our-producers/rallo-azienda-agricola</t>
  </si>
  <si>
    <t>https://www.alliancewine.com/umbraco/Surface/DownloadSurface/DownloadAllBottleShots?producerId=31</t>
  </si>
  <si>
    <t>https://www.alliancewine.com/our-wines?producerId=31</t>
  </si>
  <si>
    <t>https://www.instagram.com/rallo_azienda_agricola/</t>
  </si>
  <si>
    <t>https://www.aziendaagricolarallo.it/en/cantine-rallo/</t>
  </si>
  <si>
    <t>https://www.alliancewine.com/our-producers/bodegas-manzanos</t>
  </si>
  <si>
    <t>https://www.alliancewine.com/umbraco/Surface/DownloadSurface/DownloadAllBottleShots?producerId=124</t>
  </si>
  <si>
    <t>https://www.alliancewine.com/our-wines?producerId=124</t>
  </si>
  <si>
    <t>https://www.instagram.com/bodegasmanzanos/</t>
  </si>
  <si>
    <t>https://manzanoswines.com/</t>
  </si>
  <si>
    <t>Bottleshot Download</t>
  </si>
  <si>
    <t>Producer Information (AW Website)</t>
  </si>
  <si>
    <t>View All  Wines (AW Website)</t>
  </si>
  <si>
    <t>Producer's Instagram</t>
  </si>
  <si>
    <t>Producer's Website</t>
  </si>
  <si>
    <t>https://www.alliancewine.com/our-producers/produttori-di-manduria</t>
  </si>
  <si>
    <t>https://www.alliancewine.com/our-wines?producerId=3542</t>
  </si>
  <si>
    <t>https://www.instagram.com/produttoridimanduria/</t>
  </si>
  <si>
    <t>https://www.primitivoshop.it/</t>
  </si>
  <si>
    <t>https://www.alliancewine.com/our-producers/iona</t>
  </si>
  <si>
    <t>https://www.alliancewine.com/umbraco/Surface/DownloadSurface/DownloadAllBottleShots?producerId=289</t>
  </si>
  <si>
    <t>https://www.alliancewine.com/our-wines?producerId=289</t>
  </si>
  <si>
    <t>https://www.instagram.com/ionawines/</t>
  </si>
  <si>
    <t>https://www.iona.co.za/</t>
  </si>
  <si>
    <t>https://www.alliancewine.com/our-producers/vina-cobos</t>
  </si>
  <si>
    <t>https://www.alliancewine.com/umbraco/Surface/DownloadSurface/DownloadAllBottleShots?producerId=195</t>
  </si>
  <si>
    <t>https://www.alliancewine.com/our-wines?producerId=195</t>
  </si>
  <si>
    <t>https://www.instagram.com/vina.cobos/</t>
  </si>
  <si>
    <t>http://vinacobos.com/</t>
  </si>
  <si>
    <t>https://www.alliancewine.com/our-producers/paul-hobbs</t>
  </si>
  <si>
    <t>https://www.alliancewine.com/umbraco/Surface/DownloadSurface/DownloadAllBottleShots?producerId=158</t>
  </si>
  <si>
    <t>https://www.alliancewine.com/our-wines?producerId=158</t>
  </si>
  <si>
    <t>https://www.instagram.com/paulhobbswines/</t>
  </si>
  <si>
    <t>https://www.paulhobbswines.com/</t>
  </si>
  <si>
    <t>https://www.alliancewine.com/our-producers/casa-marin</t>
  </si>
  <si>
    <t>https://www.alliancewine.com/umbraco/Surface/DownloadSurface/DownloadAllBottleShots?producerId=394</t>
  </si>
  <si>
    <t>https://www.alliancewine.com/our-wines?producerId=394</t>
  </si>
  <si>
    <t>https://www.instagram.com/casamarinwinery/</t>
  </si>
  <si>
    <t>https://tienda.casamarin.cl/</t>
  </si>
  <si>
    <t>https://www.alliancewine.com/our-producers/manos-negras</t>
  </si>
  <si>
    <t>https://www.alliancewine.com/umbraco/Surface/DownloadSurface/DownloadAllBottleShots?producerId=3551</t>
  </si>
  <si>
    <t>https://www.alliancewine.com/our-wines?producerId=3551</t>
  </si>
  <si>
    <t>https://www.instagram.com/bodegamanosnegras/</t>
  </si>
  <si>
    <t>http://www.manosnegras.com.ar/en/</t>
  </si>
  <si>
    <t>https://www.instagram.com/zephyrwines/</t>
  </si>
  <si>
    <t xml:space="preserve">https://www.alliancewine.com/media/2uresuqf/bodegas-altolandon-digital-assets.zip </t>
  </si>
  <si>
    <t>https://www.alliancewine.com/media/th3ke3vp/casa-marin-digital-assets.zip</t>
  </si>
  <si>
    <t xml:space="preserve">https://www.alliancewine.com/umbraco/Surface/DownloadSurface/DownloadAllBottleShots?producerId=3542 </t>
  </si>
  <si>
    <t>Producer Name</t>
  </si>
  <si>
    <t>Country</t>
  </si>
  <si>
    <t>Spain</t>
  </si>
  <si>
    <t>Portugal</t>
  </si>
  <si>
    <t>France</t>
  </si>
  <si>
    <t>Italy</t>
  </si>
  <si>
    <t>South Africa</t>
  </si>
  <si>
    <t>Argentina</t>
  </si>
  <si>
    <t>USA</t>
  </si>
  <si>
    <t>Chile</t>
  </si>
  <si>
    <t>New Zealand</t>
  </si>
  <si>
    <t>Mabis</t>
  </si>
  <si>
    <t>Raats Family Wines</t>
  </si>
  <si>
    <t>Hungary</t>
  </si>
  <si>
    <t>Mád Wine Kft</t>
  </si>
  <si>
    <t>Le Chiantigiane</t>
  </si>
  <si>
    <t>El Primero</t>
  </si>
  <si>
    <t>Pierre et Papa</t>
  </si>
  <si>
    <t>Australia</t>
  </si>
  <si>
    <t>Stella Bella Wines</t>
  </si>
  <si>
    <t>Romania</t>
  </si>
  <si>
    <t>Cramele Recas</t>
  </si>
  <si>
    <t>Riecine</t>
  </si>
  <si>
    <t>Bodegas Sumarroca</t>
  </si>
  <si>
    <t>Domaine Patrick Vauvy</t>
  </si>
  <si>
    <t>Dominio de Cair</t>
  </si>
  <si>
    <t>England</t>
  </si>
  <si>
    <t>Domaine des Baumard</t>
  </si>
  <si>
    <t>Cartlidge and Browne</t>
  </si>
  <si>
    <t>Domaine François Crochet</t>
  </si>
  <si>
    <t>Domaine Pierre Marchand</t>
  </si>
  <si>
    <t>Bodegas y Viñedos Merayo</t>
  </si>
  <si>
    <t>Mount Edward</t>
  </si>
  <si>
    <t>Cantina Merano</t>
  </si>
  <si>
    <t>Bodegas Luis Cañas</t>
  </si>
  <si>
    <t>Tenuta Olim Bauda</t>
  </si>
  <si>
    <t>The Mimic</t>
  </si>
  <si>
    <t>Baglio Gibellina</t>
  </si>
  <si>
    <t>Iona</t>
  </si>
  <si>
    <t>One Chain Vineyards</t>
  </si>
  <si>
    <t>Indómita</t>
  </si>
  <si>
    <t>La Vie en Rose</t>
  </si>
  <si>
    <t>Bulgaria</t>
  </si>
  <si>
    <t>Enira</t>
  </si>
  <si>
    <t>Montsablé</t>
  </si>
  <si>
    <t>Domaine Sainte Marie</t>
  </si>
  <si>
    <t>Domaine Pillot</t>
  </si>
  <si>
    <t>Bodegas Manzanos</t>
  </si>
  <si>
    <t>Vinos Más Buscados</t>
  </si>
  <si>
    <t>Real Companhia Velha</t>
  </si>
  <si>
    <t>Domaine des Herbauges</t>
  </si>
  <si>
    <t>Crocus</t>
  </si>
  <si>
    <t>Pierre Mignon</t>
  </si>
  <si>
    <t>Alvarez y Diez</t>
  </si>
  <si>
    <t>Celler del Roure</t>
  </si>
  <si>
    <t>Espinos Y Cardos</t>
  </si>
  <si>
    <t>Germany</t>
  </si>
  <si>
    <t>Wéingut Max Ferdinand Richter</t>
  </si>
  <si>
    <t>Pazo de Señorans</t>
  </si>
  <si>
    <t>Adegas Pazo do Mar</t>
  </si>
  <si>
    <t>Domaine Picard</t>
  </si>
  <si>
    <t>Domaine de la Couvette</t>
  </si>
  <si>
    <t>Domaine de Colette</t>
  </si>
  <si>
    <t>deAlto</t>
  </si>
  <si>
    <t>Felicette</t>
  </si>
  <si>
    <t>Bodegas Amaren</t>
  </si>
  <si>
    <t>Feudo Antico</t>
  </si>
  <si>
    <t>Equipo Navazos</t>
  </si>
  <si>
    <t>Rallo Azienda Agricola</t>
  </si>
  <si>
    <t>Wild &amp; Wilder</t>
  </si>
  <si>
    <t>Domaine Albert Belle</t>
  </si>
  <si>
    <t>Vignerons de Florensac</t>
  </si>
  <si>
    <t>Guillaume Gonnet</t>
  </si>
  <si>
    <t>Odfjell</t>
  </si>
  <si>
    <t>Domaine de la Berthète</t>
  </si>
  <si>
    <t>Giavi</t>
  </si>
  <si>
    <t>Abel Mendoza</t>
  </si>
  <si>
    <t>Celler de Capçanes</t>
  </si>
  <si>
    <t>Alemany I Corrió</t>
  </si>
  <si>
    <t>Mont Rocher</t>
  </si>
  <si>
    <t>Mora &amp; Memo</t>
  </si>
  <si>
    <t>Quintas do Homem</t>
  </si>
  <si>
    <t>Paul Hobbs</t>
  </si>
  <si>
    <t>Domaine de Bonserine</t>
  </si>
  <si>
    <t>Viña Cobos</t>
  </si>
  <si>
    <t>The Drift Farm</t>
  </si>
  <si>
    <t>Famille Morin</t>
  </si>
  <si>
    <t>Domaine Berrod</t>
  </si>
  <si>
    <t>Zephyr Wines</t>
  </si>
  <si>
    <t>Carlos Lucas Vinhos</t>
  </si>
  <si>
    <t>Quinta da Mariposa</t>
  </si>
  <si>
    <t>B Vintners</t>
  </si>
  <si>
    <t>Bodegas y Viñedos Tinedo</t>
  </si>
  <si>
    <t>Bodegas Contreras Ruiz</t>
  </si>
  <si>
    <t>Tinto de Rulo</t>
  </si>
  <si>
    <t>Thistledown</t>
  </si>
  <si>
    <t>Man Meets Mountain</t>
  </si>
  <si>
    <t>Austria</t>
  </si>
  <si>
    <t>Domaine de la Grande Bauquière</t>
  </si>
  <si>
    <t>Quinta da Alorna</t>
  </si>
  <si>
    <t>Bodegas Altolandon</t>
  </si>
  <si>
    <t>Bodegas Gratias</t>
  </si>
  <si>
    <t>Ai Galera</t>
  </si>
  <si>
    <t>Domaine Fichet</t>
  </si>
  <si>
    <t>Domaine Defaix</t>
  </si>
  <si>
    <t>Domaine Jaeger-Defaix</t>
  </si>
  <si>
    <t>Slovenia</t>
  </si>
  <si>
    <t>Guerila</t>
  </si>
  <si>
    <t>Bodegas Bastida</t>
  </si>
  <si>
    <t>Lembranzas</t>
  </si>
  <si>
    <t>Yuntero</t>
  </si>
  <si>
    <t>Casa Marin</t>
  </si>
  <si>
    <t>Domaine Michaut Freres</t>
  </si>
  <si>
    <t>Santuario</t>
  </si>
  <si>
    <t>Vintage Wine Estate</t>
  </si>
  <si>
    <t>Cielo e Terra</t>
  </si>
  <si>
    <t>Cave de Ribeauvillé</t>
  </si>
  <si>
    <t>Domaine de Fussiacus</t>
  </si>
  <si>
    <t>Domaine Les Vieux Murs</t>
  </si>
  <si>
    <t>Domaine Klur</t>
  </si>
  <si>
    <t>Bonfire Hill</t>
  </si>
  <si>
    <t>Zaccagnini</t>
  </si>
  <si>
    <t>La Crotta di Vegneron</t>
  </si>
  <si>
    <t>Bodegas Ximénez-Spínola</t>
  </si>
  <si>
    <t>Tenute Rubino</t>
  </si>
  <si>
    <t>Mayfly</t>
  </si>
  <si>
    <t>Sherwood Estate</t>
  </si>
  <si>
    <t>Bodegas Gutiérrez Colosia</t>
  </si>
  <si>
    <t>Pradio</t>
  </si>
  <si>
    <t>Domaine de Montredon</t>
  </si>
  <si>
    <t>El Escocés Volante</t>
  </si>
  <si>
    <t>ILatium Morini</t>
  </si>
  <si>
    <t>Majella</t>
  </si>
  <si>
    <t>Bizios</t>
  </si>
  <si>
    <t>La Tour Melas</t>
  </si>
  <si>
    <t>Aloe Tree</t>
  </si>
  <si>
    <t>Cascina Adelaide</t>
  </si>
  <si>
    <t>Palazzo del Mare</t>
  </si>
  <si>
    <t>Domaine Jean Perrier et Fils</t>
  </si>
  <si>
    <t>Domaine Berthet-Bondet</t>
  </si>
  <si>
    <t>Bouchié Chatellier</t>
  </si>
  <si>
    <t>La Guardiense</t>
  </si>
  <si>
    <t>Ricca Terra</t>
  </si>
  <si>
    <t>Bodegas Bernabeleva</t>
  </si>
  <si>
    <t>Cantalapiedra Viticultores</t>
  </si>
  <si>
    <t>Cal Batllet - Marc Ripoll</t>
  </si>
  <si>
    <t>Fabrizio Vella</t>
  </si>
  <si>
    <t>Viña Elena</t>
  </si>
  <si>
    <t>Klur Natur</t>
  </si>
  <si>
    <t>Les Chiens Catalans</t>
  </si>
  <si>
    <t>La Vita Sociale</t>
  </si>
  <si>
    <t>Kukupa</t>
  </si>
  <si>
    <t>Il Borghetto</t>
  </si>
  <si>
    <t>La Comarcal</t>
  </si>
  <si>
    <t>Adega Ponte da Boga</t>
  </si>
  <si>
    <t>Maison Antech</t>
  </si>
  <si>
    <t>San Polino</t>
  </si>
  <si>
    <t>Produttori Di Manduria</t>
  </si>
  <si>
    <t>White &amp; Sea</t>
  </si>
  <si>
    <t>Manos Negras</t>
  </si>
  <si>
    <t>Bodegas Angosto</t>
  </si>
  <si>
    <t>Lavradores de Feitoria</t>
  </si>
  <si>
    <t>Domaine Jacques Cacheux et Fils</t>
  </si>
  <si>
    <t>Quinta da Costa do Pinhão</t>
  </si>
  <si>
    <t>Vida Eterna</t>
  </si>
  <si>
    <t>Waterline</t>
  </si>
  <si>
    <t>Tenute Bosco</t>
  </si>
  <si>
    <t>Yacoubian Hobbs</t>
  </si>
  <si>
    <t>Ostoros</t>
  </si>
  <si>
    <t>Raptis Estate</t>
  </si>
  <si>
    <t>Qupé</t>
  </si>
  <si>
    <t>Casa del Arco</t>
  </si>
  <si>
    <t>Brännland</t>
  </si>
  <si>
    <t>Once Upon A Tree</t>
  </si>
  <si>
    <t>Pilton</t>
  </si>
  <si>
    <t>Bella Modella</t>
  </si>
  <si>
    <t>Domaine de la Denante</t>
  </si>
  <si>
    <t>Funkstille</t>
  </si>
  <si>
    <t>Ferdinand Mayr</t>
  </si>
  <si>
    <t>Largesse</t>
  </si>
  <si>
    <t>André Roger</t>
  </si>
  <si>
    <t>Apollonio</t>
  </si>
  <si>
    <t>Bouza do Rei</t>
  </si>
  <si>
    <t>Headlands Cove</t>
  </si>
  <si>
    <t>http://www.alliancewine.com/our-producers/abel-mendoza</t>
  </si>
  <si>
    <t>https://www.alliancewine.com/umbraco/Surface/DownloadSurface/DownloadAllBottleShots?producerId=344</t>
  </si>
  <si>
    <t>https://www.alliancewine.com/our-wines?producerId=344</t>
  </si>
  <si>
    <t>http://www.alliancewine.com/our-producers/adega-ponte-da-boga</t>
  </si>
  <si>
    <t>https://www.alliancewine.com/umbraco/Surface/DownloadSurface/DownloadAllBottleShots?producerId=2470</t>
  </si>
  <si>
    <t>https://www.alliancewine.com/our-wines?producerId=2470</t>
  </si>
  <si>
    <t>http://www.alliancewine.com/our-producers/adegas-pazo-do-mar</t>
  </si>
  <si>
    <t>https://www.alliancewine.com/umbraco/Surface/DownloadSurface/DownloadAllBottleShots?producerId=343</t>
  </si>
  <si>
    <t>https://www.alliancewine.com/our-wines?producerId=343</t>
  </si>
  <si>
    <t>http://www.alliancewine.com/our-producers/ai-galera</t>
  </si>
  <si>
    <t>https://www.alliancewine.com/umbraco/Surface/DownloadSurface/DownloadAllBottleShots?producerId=2469</t>
  </si>
  <si>
    <t>https://www.alliancewine.com/our-wines?producerId=2469</t>
  </si>
  <si>
    <t>http://www.alliancewine.com/our-producers/alemany-i-corrio</t>
  </si>
  <si>
    <t>https://www.alliancewine.com/umbraco/Surface/DownloadSurface/DownloadAllBottleShots?producerId=347</t>
  </si>
  <si>
    <t>https://www.alliancewine.com/our-wines?producerId=347</t>
  </si>
  <si>
    <t>http://www.alliancewine.com/our-producers/aloe-tree</t>
  </si>
  <si>
    <t>https://www.alliancewine.com/umbraco/Surface/DownloadSurface/DownloadAllBottleShots?producerId=5</t>
  </si>
  <si>
    <t>https://www.alliancewine.com/our-wines?producerId=5</t>
  </si>
  <si>
    <t>http://www.alliancewine.com/our-producers/alvarez-y-diez</t>
  </si>
  <si>
    <t>https://www.alliancewine.com/umbraco/Surface/DownloadSurface/DownloadAllBottleShots?producerId=6</t>
  </si>
  <si>
    <t>https://www.alliancewine.com/our-wines?producerId=6</t>
  </si>
  <si>
    <t>http://www.alliancewine.com/our-producers/andre-roger</t>
  </si>
  <si>
    <t>https://www.alliancewine.com/umbraco/Surface/DownloadSurface/DownloadAllBottleShots?producerId=40</t>
  </si>
  <si>
    <t>https://www.alliancewine.com/our-wines?producerId=40</t>
  </si>
  <si>
    <t>http://www.alliancewine.com/our-producers/b-vintners</t>
  </si>
  <si>
    <t>https://www.alliancewine.com/umbraco/Surface/DownloadSurface/DownloadAllBottleShots?producerId=357</t>
  </si>
  <si>
    <t>https://www.alliancewine.com/our-wines?producerId=357</t>
  </si>
  <si>
    <t>http://www.alliancewine.com/our-producers/baglio-gibellina</t>
  </si>
  <si>
    <t>https://www.alliancewine.com/umbraco/Surface/DownloadSurface/DownloadAllBottleShots?producerId=288</t>
  </si>
  <si>
    <t>https://www.alliancewine.com/our-wines?producerId=288</t>
  </si>
  <si>
    <t>http://www.alliancewine.com/our-producers/bella-modella</t>
  </si>
  <si>
    <t>https://www.alliancewine.com/umbraco/Surface/DownloadSurface/DownloadAllBottleShots?producerId=13</t>
  </si>
  <si>
    <t>https://www.alliancewine.com/our-wines?producerId=13</t>
  </si>
  <si>
    <t>http://www.alliancewine.com/our-producers/bodegas-amaren</t>
  </si>
  <si>
    <t>https://www.alliancewine.com/umbraco/Surface/DownloadSurface/DownloadAllBottleShots?producerId=17</t>
  </si>
  <si>
    <t>https://www.alliancewine.com/our-wines?producerId=17</t>
  </si>
  <si>
    <t>http://www.alliancewine.com/our-producers/bodegas-angosto</t>
  </si>
  <si>
    <t>https://www.alliancewine.com/umbraco/Surface/DownloadSurface/DownloadAllBottleShots?producerId=3556</t>
  </si>
  <si>
    <t>https://www.alliancewine.com/our-wines?producerId=3556</t>
  </si>
  <si>
    <t>http://www.alliancewine.com/our-producers/bodegas-bernabeleva</t>
  </si>
  <si>
    <t>https://www.alliancewine.com/umbraco/Surface/DownloadSurface/DownloadAllBottleShots?producerId=2498</t>
  </si>
  <si>
    <t>https://www.alliancewine.com/our-wines?producerId=2498</t>
  </si>
  <si>
    <t>http://www.alliancewine.com/our-producers/bodegas-contreras-ruiz</t>
  </si>
  <si>
    <t>https://www.alliancewine.com/umbraco/Surface/DownloadSurface/DownloadAllBottleShots?producerId=348</t>
  </si>
  <si>
    <t>https://www.alliancewine.com/our-wines?producerId=348</t>
  </si>
  <si>
    <t>http://www.alliancewine.com/our-producers/bodegas-gratias</t>
  </si>
  <si>
    <t>https://www.alliancewine.com/umbraco/Surface/DownloadSurface/DownloadAllBottleShots?producerId=2471</t>
  </si>
  <si>
    <t>https://www.alliancewine.com/our-wines?producerId=2471</t>
  </si>
  <si>
    <t>http://www.alliancewine.com/our-producers/bodegas-ximenez-spinola</t>
  </si>
  <si>
    <t>https://www.alliancewine.com/umbraco/Surface/DownloadSurface/DownloadAllBottleShots?producerId=2417</t>
  </si>
  <si>
    <t>https://www.alliancewine.com/our-wines?producerId=2417</t>
  </si>
  <si>
    <t>http://www.alliancewine.com/our-producers/bodegas-y-vinedos-merayo</t>
  </si>
  <si>
    <t>https://www.alliancewine.com/umbraco/Surface/DownloadSurface/DownloadAllBottleShots?producerId=278</t>
  </si>
  <si>
    <t>https://www.alliancewine.com/our-wines?producerId=278</t>
  </si>
  <si>
    <t>http://www.alliancewine.com/our-producers/bodegas-y-vinedos-tinedo</t>
  </si>
  <si>
    <t>https://www.alliancewine.com/umbraco/Surface/DownloadSurface/DownloadAllBottleShots?producerId=368</t>
  </si>
  <si>
    <t>https://www.alliancewine.com/our-wines?producerId=368</t>
  </si>
  <si>
    <t>http://www.alliancewine.com/our-producers/bouchie-chatellier</t>
  </si>
  <si>
    <t>https://www.alliancewine.com/umbraco/Surface/DownloadSurface/DownloadAllBottleShots?producerId=2534</t>
  </si>
  <si>
    <t>https://www.alliancewine.com/our-wines?producerId=2534</t>
  </si>
  <si>
    <t>http://www.alliancewine.com/our-producers/bouza-do-rei</t>
  </si>
  <si>
    <t>https://www.alliancewine.com/umbraco/Surface/DownloadSurface/DownloadAllBottleShots?producerId=27</t>
  </si>
  <si>
    <t>https://www.alliancewine.com/our-wines?producerId=27</t>
  </si>
  <si>
    <t>http://www.alliancewine.com/our-producers/cal-batllet-marc-ripoll</t>
  </si>
  <si>
    <t>https://www.alliancewine.com/umbraco/Surface/DownloadSurface/DownloadAllBottleShots?producerId=2473</t>
  </si>
  <si>
    <t>https://www.alliancewine.com/our-wines?producerId=2473</t>
  </si>
  <si>
    <t>http://www.alliancewine.com/our-producers/cantalapiedra-viticultores</t>
  </si>
  <si>
    <t>https://www.alliancewine.com/umbraco/Surface/DownloadSurface/DownloadAllBottleShots?producerId=2517</t>
  </si>
  <si>
    <t>https://www.alliancewine.com/our-wines?producerId=2517</t>
  </si>
  <si>
    <t>http://www.alliancewine.com/our-producers/carlos-lucas-vinhos</t>
  </si>
  <si>
    <t>https://www.alliancewine.com/umbraco/Surface/DownloadSurface/DownloadAllBottleShots?producerId=3544</t>
  </si>
  <si>
    <t>https://www.alliancewine.com/our-wines?producerId=3544</t>
  </si>
  <si>
    <t>http://www.alliancewine.com/our-producers/cartlidge-and-browne</t>
  </si>
  <si>
    <t>https://www.alliancewine.com/umbraco/Surface/DownloadSurface/DownloadAllBottleShots?producerId=277</t>
  </si>
  <si>
    <t>https://www.alliancewine.com/our-wines?producerId=277</t>
  </si>
  <si>
    <t>http://www.alliancewine.com/our-producers/casa-del-arco</t>
  </si>
  <si>
    <t>https://www.alliancewine.com/umbraco/Surface/DownloadSurface/DownloadAllBottleShots?producerId=3571</t>
  </si>
  <si>
    <t>https://www.alliancewine.com/our-wines?producerId=3571</t>
  </si>
  <si>
    <t>http://www.alliancewine.com/our-producers/cascina-adelaide</t>
  </si>
  <si>
    <t>https://www.alliancewine.com/umbraco/Surface/DownloadSurface/DownloadAllBottleShots?producerId=35</t>
  </si>
  <si>
    <t>https://www.alliancewine.com/our-wines?producerId=35</t>
  </si>
  <si>
    <t>http://www.alliancewine.com/our-producers/cave-de-ribeauville</t>
  </si>
  <si>
    <t>https://www.alliancewine.com/our-wines?producerId=2412</t>
  </si>
  <si>
    <t>http://www.alliancewine.com/our-producers/celler-de-capcanes</t>
  </si>
  <si>
    <t>https://www.alliancewine.com/umbraco/Surface/DownloadSurface/DownloadAllBottleShots?producerId=330</t>
  </si>
  <si>
    <t>https://www.alliancewine.com/our-wines?producerId=330</t>
  </si>
  <si>
    <t>http://www.alliancewine.com/our-producers/celler-del-roure</t>
  </si>
  <si>
    <t>https://www.alliancewine.com/umbraco/Surface/DownloadSurface/DownloadAllBottleShots?producerId=315</t>
  </si>
  <si>
    <t>https://www.alliancewine.com/our-wines?producerId=315</t>
  </si>
  <si>
    <t>http://www.alliancewine.com/our-producers/cielo-e-terra</t>
  </si>
  <si>
    <t>https://www.alliancewine.com/umbraco/Surface/DownloadSurface/DownloadAllBottleShots?producerId=77</t>
  </si>
  <si>
    <t>https://www.alliancewine.com/our-wines?producerId=77</t>
  </si>
  <si>
    <t>http://www.alliancewine.com/our-producers/cramele-recas</t>
  </si>
  <si>
    <t>https://www.alliancewine.com/umbraco/Surface/DownloadSurface/DownloadAllBottleShots?producerId=82</t>
  </si>
  <si>
    <t>https://www.alliancewine.com/our-wines?producerId=82</t>
  </si>
  <si>
    <t>http://www.alliancewine.com/our-producers/crocus</t>
  </si>
  <si>
    <t>https://www.alliancewine.com/umbraco/Surface/DownloadSurface/DownloadAllBottleShots?producerId=312</t>
  </si>
  <si>
    <t>https://www.alliancewine.com/our-wines?producerId=312</t>
  </si>
  <si>
    <t>http://www.alliancewine.com/our-producers/domaine-albert-belle</t>
  </si>
  <si>
    <t>https://www.alliancewine.com/umbraco/Surface/DownloadSurface/DownloadAllBottleShots?producerId=88</t>
  </si>
  <si>
    <t>https://www.alliancewine.com/our-wines?producerId=88</t>
  </si>
  <si>
    <t>http://www.alliancewine.com/our-producers/domaine-berthet-bondet</t>
  </si>
  <si>
    <t>https://www.alliancewine.com/umbraco/Surface/DownloadSurface/DownloadAllBottleShots?producerId=2435</t>
  </si>
  <si>
    <t>https://www.alliancewine.com/our-wines?producerId=2435</t>
  </si>
  <si>
    <t>http://www.alliancewine.com/our-producers/domaine-de-bonserine</t>
  </si>
  <si>
    <t>https://www.alliancewine.com/umbraco/Surface/DownloadSurface/DownloadAllBottleShots?producerId=255</t>
  </si>
  <si>
    <t>https://www.alliancewine.com/our-wines?producerId=255</t>
  </si>
  <si>
    <t>http://www.alliancewine.com/our-producers/domaine-de-colette</t>
  </si>
  <si>
    <t>https://www.alliancewine.com/umbraco/Surface/DownloadSurface/DownloadAllBottleShots?producerId=95</t>
  </si>
  <si>
    <t>https://www.alliancewine.com/our-wines?producerId=95</t>
  </si>
  <si>
    <t>https://www.alliancewine.com/umbraco/Surface/DownloadSurface/DownloadAllBottleShots?producerId=96</t>
  </si>
  <si>
    <t>https://www.alliancewine.com/our-wines?producerId=96</t>
  </si>
  <si>
    <t>http://www.alliancewine.com/our-producers/domaine-de-la-berthete</t>
  </si>
  <si>
    <t>https://www.alliancewine.com/umbraco/Surface/DownloadSurface/DownloadAllBottleShots?producerId=2459</t>
  </si>
  <si>
    <t>https://www.alliancewine.com/our-wines?producerId=2459</t>
  </si>
  <si>
    <t>http://www.alliancewine.com/our-producers/domaine-de-la-couvette</t>
  </si>
  <si>
    <t>https://www.alliancewine.com/umbraco/Surface/DownloadSurface/DownloadAllBottleShots?producerId=2451</t>
  </si>
  <si>
    <t>https://www.alliancewine.com/our-wines?producerId=2451</t>
  </si>
  <si>
    <t>http://www.alliancewine.com/our-producers/domaine-de-la-grande-bauquiere</t>
  </si>
  <si>
    <t>https://www.alliancewine.com/umbraco/Surface/DownloadSurface/DownloadAllBottleShots?producerId=2457</t>
  </si>
  <si>
    <t>https://www.alliancewine.com/our-wines?producerId=2457</t>
  </si>
  <si>
    <t>http://www.alliancewine.com/our-producers/domaine-de-montredon</t>
  </si>
  <si>
    <t>https://www.alliancewine.com/umbraco/Surface/DownloadSurface/DownloadAllBottleShots?producerId=97</t>
  </si>
  <si>
    <t>https://www.alliancewine.com/our-wines?producerId=97</t>
  </si>
  <si>
    <t>http://www.alliancewine.com/our-producers/domaine-defaix</t>
  </si>
  <si>
    <t>https://www.alliancewine.com/umbraco/Surface/DownloadSurface/DownloadAllBottleShots?producerId=98</t>
  </si>
  <si>
    <t>https://www.alliancewine.com/our-wines?producerId=98</t>
  </si>
  <si>
    <t>https://www.alliancewine.com/umbraco/Surface/DownloadSurface/DownloadAllBottleShots?producerId=307</t>
  </si>
  <si>
    <t>https://www.alliancewine.com/our-wines?producerId=307</t>
  </si>
  <si>
    <t>https://www.alliancewine.com/umbraco/Surface/DownloadSurface/DownloadAllBottleShots?producerId=101</t>
  </si>
  <si>
    <t>https://www.alliancewine.com/our-wines?producerId=101</t>
  </si>
  <si>
    <t>http://www.alliancewine.com/our-producers/domaine-francois-crochet</t>
  </si>
  <si>
    <t>https://www.alliancewine.com/umbraco/Surface/DownloadSurface/DownloadAllBottleShots?producerId=92</t>
  </si>
  <si>
    <t>https://www.alliancewine.com/our-wines?producerId=92</t>
  </si>
  <si>
    <t>http://www.alliancewine.com/our-producers/domaine-jaeger-defaix</t>
  </si>
  <si>
    <t>https://www.alliancewine.com/umbraco/Surface/DownloadSurface/DownloadAllBottleShots?producerId=104</t>
  </si>
  <si>
    <t>https://www.alliancewine.com/our-wines?producerId=104</t>
  </si>
  <si>
    <t>https://www.alliancewine.com/umbraco/Surface/DownloadSurface/DownloadAllBottleShots?producerId=2433</t>
  </si>
  <si>
    <t>https://www.alliancewine.com/our-wines?producerId=2433</t>
  </si>
  <si>
    <t>http://www.alliancewine.com/our-producers/domaine-klur</t>
  </si>
  <si>
    <t>https://www.alliancewine.com/umbraco/Surface/DownloadSurface/DownloadAllBottleShots?producerId=2413</t>
  </si>
  <si>
    <t>https://www.alliancewine.com/our-wines?producerId=2413</t>
  </si>
  <si>
    <t>http://www.alliancewine.com/our-producers/domaine-les-vieux-murs</t>
  </si>
  <si>
    <t>https://www.alliancewine.com/umbraco/Surface/DownloadSurface/DownloadAllBottleShots?producerId=219</t>
  </si>
  <si>
    <t>https://www.alliancewine.com/our-wines?producerId=219</t>
  </si>
  <si>
    <t>http://www.alliancewine.com/our-producers/domaine-michaut-freres</t>
  </si>
  <si>
    <t>https://www.alliancewine.com/umbraco/Surface/DownloadSurface/DownloadAllBottleShots?producerId=2485</t>
  </si>
  <si>
    <t>https://www.alliancewine.com/our-wines?producerId=2485</t>
  </si>
  <si>
    <t>http://www.alliancewine.com/our-producers/domaine-patrick-vauvy</t>
  </si>
  <si>
    <t>https://www.alliancewine.com/umbraco/Surface/DownloadSurface/DownloadAllBottleShots?producerId=112</t>
  </si>
  <si>
    <t>https://www.alliancewine.com/our-wines?producerId=112</t>
  </si>
  <si>
    <t>http://www.alliancewine.com/our-producers/domaine-picard</t>
  </si>
  <si>
    <t>https://www.alliancewine.com/umbraco/Surface/DownloadSurface/DownloadAllBottleShots?producerId=338</t>
  </si>
  <si>
    <t>https://www.alliancewine.com/our-wines?producerId=338</t>
  </si>
  <si>
    <t>http://www.alliancewine.com/our-producers/domaine-pierre-marchand</t>
  </si>
  <si>
    <t>https://www.alliancewine.com/umbraco/Surface/DownloadSurface/DownloadAllBottleShots?producerId=114</t>
  </si>
  <si>
    <t>https://www.alliancewine.com/our-wines?producerId=114</t>
  </si>
  <si>
    <t>http://www.alliancewine.com/our-producers/domaine-pillot</t>
  </si>
  <si>
    <t>https://www.alliancewine.com/umbraco/Surface/DownloadSurface/DownloadAllBottleShots?producerId=115</t>
  </si>
  <si>
    <t>https://www.alliancewine.com/our-wines?producerId=115</t>
  </si>
  <si>
    <t>http://www.alliancewine.com/our-producers/enira</t>
  </si>
  <si>
    <t>https://www.alliancewine.com/umbraco/Surface/DownloadSurface/DownloadAllBottleShots?producerId=298</t>
  </si>
  <si>
    <t>https://www.alliancewine.com/our-wines?producerId=298</t>
  </si>
  <si>
    <t>http://www.alliancewine.com/our-producers/equipo-navazos</t>
  </si>
  <si>
    <t>https://www.alliancewine.com/umbraco/Surface/DownloadSurface/DownloadAllBottleShots?producerId=341</t>
  </si>
  <si>
    <t>https://www.alliancewine.com/our-wines?producerId=341</t>
  </si>
  <si>
    <t>http://www.alliancewine.com/our-producers/espinos-y-cardos</t>
  </si>
  <si>
    <t>https://www.alliancewine.com/umbraco/Surface/DownloadSurface/DownloadAllBottleShots?producerId=145</t>
  </si>
  <si>
    <t>https://www.alliancewine.com/our-wines?producerId=145</t>
  </si>
  <si>
    <t>http://www.alliancewine.com/our-producers/fabrizio-vella</t>
  </si>
  <si>
    <t>https://www.alliancewine.com/umbraco/Surface/DownloadSurface/DownloadAllBottleShots?producerId=2523</t>
  </si>
  <si>
    <t>https://www.alliancewine.com/our-wines?producerId=2523</t>
  </si>
  <si>
    <t>http://www.alliancewine.com/our-producers/famille-morin</t>
  </si>
  <si>
    <t>https://www.alliancewine.com/umbraco/Surface/DownloadSurface/DownloadAllBottleShots?producerId=382</t>
  </si>
  <si>
    <t>https://www.alliancewine.com/our-wines?producerId=382</t>
  </si>
  <si>
    <t>http://www.alliancewine.com/our-producers/feudo-antico</t>
  </si>
  <si>
    <t>https://www.alliancewine.com/umbraco/Surface/DownloadSurface/DownloadAllBottleShots?producerId=2423</t>
  </si>
  <si>
    <t>https://www.alliancewine.com/our-wines?producerId=2423</t>
  </si>
  <si>
    <t>http://www.alliancewine.com/our-producers/funkstille</t>
  </si>
  <si>
    <t>https://www.alliancewine.com/umbraco/Surface/DownloadSurface/DownloadAllBottleShots?producerId=3584</t>
  </si>
  <si>
    <t>https://www.alliancewine.com/our-wines?producerId=3584</t>
  </si>
  <si>
    <t>http://www.alliancewine.com/our-producers/giavi</t>
  </si>
  <si>
    <t>https://www.alliancewine.com/umbraco/Surface/DownloadSurface/DownloadAllBottleShots?producerId=2399</t>
  </si>
  <si>
    <t>https://www.alliancewine.com/our-wines?producerId=2399</t>
  </si>
  <si>
    <t>http://www.alliancewine.com/our-producers/guerila</t>
  </si>
  <si>
    <t>https://www.alliancewine.com/umbraco/Surface/DownloadSurface/DownloadAllBottleShots?producerId=2403</t>
  </si>
  <si>
    <t>https://www.alliancewine.com/our-wines?producerId=2403</t>
  </si>
  <si>
    <t>http://www.alliancewine.com/our-producers/guillaume-gonnet</t>
  </si>
  <si>
    <t>https://www.alliancewine.com/umbraco/Surface/DownloadSurface/DownloadAllBottleShots?producerId=397</t>
  </si>
  <si>
    <t>https://www.alliancewine.com/our-wines?producerId=397</t>
  </si>
  <si>
    <t>http://www.alliancewine.com/our-producers/il-borghetto</t>
  </si>
  <si>
    <t>https://www.alliancewine.com/umbraco/Surface/DownloadSurface/DownloadAllBottleShots?producerId=2533</t>
  </si>
  <si>
    <t>https://www.alliancewine.com/our-wines?producerId=2533</t>
  </si>
  <si>
    <t>http://www.alliancewine.com/our-producers/ilatium-morini</t>
  </si>
  <si>
    <t>https://www.alliancewine.com/umbraco/Surface/DownloadSurface/DownloadAllBottleShots?producerId=138</t>
  </si>
  <si>
    <t>https://www.alliancewine.com/our-wines?producerId=138</t>
  </si>
  <si>
    <t>http://www.alliancewine.com/our-producers/indomita</t>
  </si>
  <si>
    <t>https://www.alliancewine.com/umbraco/Surface/DownloadSurface/DownloadAllBottleShots?producerId=129</t>
  </si>
  <si>
    <t>https://www.alliancewine.com/our-wines?producerId=129</t>
  </si>
  <si>
    <t>http://www.alliancewine.com/our-producers/klur-natur</t>
  </si>
  <si>
    <t>https://www.alliancewine.com/umbraco/Surface/DownloadSurface/DownloadAllBottleShots?producerId=2525</t>
  </si>
  <si>
    <t>https://www.alliancewine.com/our-wines?producerId=2525</t>
  </si>
  <si>
    <t>http://www.alliancewine.com/our-producers/la-guardiense</t>
  </si>
  <si>
    <t>https://www.alliancewine.com/umbraco/Surface/DownloadSurface/DownloadAllBottleShots?producerId=2505</t>
  </si>
  <si>
    <t>https://www.alliancewine.com/our-wines?producerId=2505</t>
  </si>
  <si>
    <t>http://www.alliancewine.com/our-producers/la-vie-en-rose</t>
  </si>
  <si>
    <t>https://www.alliancewine.com/umbraco/Surface/DownloadSurface/DownloadAllBottleShots?producerId=133</t>
  </si>
  <si>
    <t>https://www.alliancewine.com/our-wines?producerId=133</t>
  </si>
  <si>
    <t>http://www.alliancewine.com/our-producers/largesse</t>
  </si>
  <si>
    <t>https://www.alliancewine.com/umbraco/Surface/DownloadSurface/DownloadAllBottleShots?producerId=137</t>
  </si>
  <si>
    <t>https://www.alliancewine.com/our-wines?producerId=137</t>
  </si>
  <si>
    <t>http://www.alliancewine.com/our-producers/le-chiantigiane</t>
  </si>
  <si>
    <t>https://www.alliancewine.com/umbraco/Surface/DownloadSurface/DownloadAllBottleShots?producerId=251</t>
  </si>
  <si>
    <t>https://www.alliancewine.com/our-wines?producerId=251</t>
  </si>
  <si>
    <t>http://www.alliancewine.com/our-producers/les-chiens-catalans</t>
  </si>
  <si>
    <t>https://www.alliancewine.com/umbraco/Surface/DownloadSurface/DownloadAllBottleShots?producerId=2529</t>
  </si>
  <si>
    <t>https://www.alliancewine.com/our-wines?producerId=2529</t>
  </si>
  <si>
    <t>http://www.alliancewine.com/our-producers/mabis</t>
  </si>
  <si>
    <t>https://www.alliancewine.com/umbraco/Surface/DownloadSurface/DownloadAllBottleShots?producerId=249</t>
  </si>
  <si>
    <t>https://www.alliancewine.com/our-wines?producerId=249</t>
  </si>
  <si>
    <t>http://www.alliancewine.com/our-producers/mad-wine-kft</t>
  </si>
  <si>
    <t>https://www.alliancewine.com/umbraco/Surface/DownloadSurface/DownloadAllBottleShots?producerId=261</t>
  </si>
  <si>
    <t>https://www.alliancewine.com/our-wines?producerId=261</t>
  </si>
  <si>
    <t>http://www.alliancewine.com/our-producers/maison-antech</t>
  </si>
  <si>
    <t>https://www.alliancewine.com/umbraco/Surface/DownloadSurface/DownloadAllBottleShots?producerId=3539</t>
  </si>
  <si>
    <t>https://www.alliancewine.com/our-wines?producerId=3539</t>
  </si>
  <si>
    <t>http://www.alliancewine.com/our-producers/majella</t>
  </si>
  <si>
    <t>https://www.alliancewine.com/umbraco/Surface/DownloadSurface/DownloadAllBottleShots?producerId=146</t>
  </si>
  <si>
    <t>https://www.alliancewine.com/our-wines?producerId=146</t>
  </si>
  <si>
    <t>http://www.alliancewine.com/our-producers/man-meets-mountain</t>
  </si>
  <si>
    <t>https://www.alliancewine.com/umbraco/Surface/DownloadSurface/DownloadAllBottleShots?producerId=2483</t>
  </si>
  <si>
    <t>https://www.alliancewine.com/our-wines?producerId=2483</t>
  </si>
  <si>
    <t>http://www.alliancewine.com/our-producers/mayfly</t>
  </si>
  <si>
    <t>https://www.alliancewine.com/umbraco/Surface/DownloadSurface/DownloadAllBottleShots?producerId=2422</t>
  </si>
  <si>
    <t>https://www.alliancewine.com/our-wines?producerId=2422</t>
  </si>
  <si>
    <t>http://www.alliancewine.com/our-producers/mora-&amp;-memo</t>
  </si>
  <si>
    <t>https://www.alliancewine.com/umbraco/Surface/DownloadSurface/DownloadAllBottleShots?producerId=372</t>
  </si>
  <si>
    <t>https://www.alliancewine.com/our-wines?producerId=372</t>
  </si>
  <si>
    <t>http://www.alliancewine.com/our-producers/mount-edward</t>
  </si>
  <si>
    <t>https://www.alliancewine.com/umbraco/Surface/DownloadSurface/DownloadAllBottleShots?producerId=153</t>
  </si>
  <si>
    <t>https://www.alliancewine.com/our-wines?producerId=153</t>
  </si>
  <si>
    <t>http://www.alliancewine.com/our-producers/one-chain-vineyards</t>
  </si>
  <si>
    <t>https://www.alliancewine.com/umbraco/Surface/DownloadSurface/DownloadAllBottleShots?producerId=232</t>
  </si>
  <si>
    <t>https://www.alliancewine.com/our-wines?producerId=232</t>
  </si>
  <si>
    <t>http://www.alliancewine.com/our-producers/palazzo-del-mare</t>
  </si>
  <si>
    <t>https://www.alliancewine.com/umbraco/Surface/DownloadSurface/DownloadAllBottleShots?producerId=156</t>
  </si>
  <si>
    <t>https://www.alliancewine.com/our-wines?producerId=156</t>
  </si>
  <si>
    <t>http://www.alliancewine.com/our-producers/pierre-et-papa</t>
  </si>
  <si>
    <t>https://www.alliancewine.com/umbraco/Surface/DownloadSurface/DownloadAllBottleShots?producerId=246</t>
  </si>
  <si>
    <t>https://www.alliancewine.com/our-wines?producerId=246</t>
  </si>
  <si>
    <t>http://www.alliancewine.com/our-producers/pierre-mignon</t>
  </si>
  <si>
    <t>https://www.alliancewine.com/umbraco/Surface/DownloadSurface/DownloadAllBottleShots?producerId=41</t>
  </si>
  <si>
    <t>https://www.alliancewine.com/our-wines?producerId=41</t>
  </si>
  <si>
    <t>http://www.alliancewine.com/our-producers/pradio</t>
  </si>
  <si>
    <t>https://www.alliancewine.com/umbraco/Surface/DownloadSurface/DownloadAllBottleShots?producerId=166</t>
  </si>
  <si>
    <t>https://www.alliancewine.com/our-wines?producerId=166</t>
  </si>
  <si>
    <t>http://www.alliancewine.com/our-producers/quinta-da-costa-do-pinhao</t>
  </si>
  <si>
    <t>https://www.alliancewine.com/umbraco/Surface/DownloadSurface/DownloadAllBottleShots?producerId=3553</t>
  </si>
  <si>
    <t>https://www.alliancewine.com/our-wines?producerId=3553</t>
  </si>
  <si>
    <t>http://www.alliancewine.com/our-producers/quintas-do-homem</t>
  </si>
  <si>
    <t>https://www.alliancewine.com/umbraco/Surface/DownloadSurface/DownloadAllBottleShots?producerId=375</t>
  </si>
  <si>
    <t>https://www.alliancewine.com/our-wines?producerId=375</t>
  </si>
  <si>
    <t>http://www.alliancewine.com/our-producers/qupe</t>
  </si>
  <si>
    <t>https://www.alliancewine.com/umbraco/Surface/DownloadSurface/DownloadAllBottleShots?producerId=3566</t>
  </si>
  <si>
    <t>https://www.alliancewine.com/our-wines?producerId=3566</t>
  </si>
  <si>
    <t>http://www.alliancewine.com/our-producers/raats-family-wines</t>
  </si>
  <si>
    <t>https://www.alliancewine.com/umbraco/Surface/DownloadSurface/DownloadAllBottleShots?producerId=169</t>
  </si>
  <si>
    <t>https://www.alliancewine.com/our-wines?producerId=169</t>
  </si>
  <si>
    <t>http://www.alliancewine.com/our-producers/real-companhia-velha</t>
  </si>
  <si>
    <t>https://www.alliancewine.com/umbraco/Surface/DownloadSurface/DownloadAllBottleShots?producerId=327</t>
  </si>
  <si>
    <t>https://www.alliancewine.com/our-wines?producerId=327</t>
  </si>
  <si>
    <t>http://www.alliancewine.com/our-producers/riecine</t>
  </si>
  <si>
    <t>https://www.alliancewine.com/umbraco/Surface/DownloadSurface/DownloadAllBottleShots?producerId=2444</t>
  </si>
  <si>
    <t>https://www.alliancewine.com/our-wines?producerId=2444</t>
  </si>
  <si>
    <t>http://www.alliancewine.com/our-producers/san-polino</t>
  </si>
  <si>
    <t>https://www.alliancewine.com/umbraco/Surface/DownloadSurface/DownloadAllBottleShots?producerId=3541</t>
  </si>
  <si>
    <t>https://www.alliancewine.com/our-wines?producerId=3541</t>
  </si>
  <si>
    <t>http://www.alliancewine.com/our-producers/santuario</t>
  </si>
  <si>
    <t>https://www.alliancewine.com/umbraco/Surface/DownloadSurface/DownloadAllBottleShots?producerId=299</t>
  </si>
  <si>
    <t>https://www.alliancewine.com/our-wines?producerId=299</t>
  </si>
  <si>
    <t>http://www.alliancewine.com/our-producers/sherwood-estate</t>
  </si>
  <si>
    <t>https://www.alliancewine.com/umbraco/Surface/DownloadSurface/DownloadAllBottleShots?producerId=179</t>
  </si>
  <si>
    <t>https://www.alliancewine.com/our-wines?producerId=179</t>
  </si>
  <si>
    <t>http://www.alliancewine.com/our-producers/stella-bella-wines</t>
  </si>
  <si>
    <t>https://www.alliancewine.com/umbraco/Surface/DownloadSurface/DownloadAllBottleShots?producerId=180</t>
  </si>
  <si>
    <t>https://www.alliancewine.com/our-wines?producerId=180</t>
  </si>
  <si>
    <t>http://www.alliancewine.com/our-producers/tenuta-olim-bauda</t>
  </si>
  <si>
    <t>https://www.alliancewine.com/umbraco/Surface/DownloadSurface/DownloadAllBottleShots?producerId=181</t>
  </si>
  <si>
    <t>https://www.alliancewine.com/our-wines?producerId=181</t>
  </si>
  <si>
    <t>http://www.alliancewine.com/our-producers/tenute-bosco</t>
  </si>
  <si>
    <t>https://www.alliancewine.com/umbraco/Surface/DownloadSurface/DownloadAllBottleShots?producerId=3567</t>
  </si>
  <si>
    <t>https://www.alliancewine.com/our-wines?producerId=3567</t>
  </si>
  <si>
    <t>http://www.alliancewine.com/our-producers/thistledown</t>
  </si>
  <si>
    <t>https://www.alliancewine.com/umbraco/Surface/DownloadSurface/DownloadAllBottleShots?producerId=236</t>
  </si>
  <si>
    <t>https://www.alliancewine.com/our-wines?producerId=236</t>
  </si>
  <si>
    <t>http://www.alliancewine.com/our-producers/vignerons-de-florensac</t>
  </si>
  <si>
    <t>https://www.alliancewine.com/umbraco/Surface/DownloadSurface/DownloadAllBottleShots?producerId=2456</t>
  </si>
  <si>
    <t>https://www.alliancewine.com/our-wines?producerId=2456</t>
  </si>
  <si>
    <t>http://www.alliancewine.com/our-producers/vina-elena</t>
  </si>
  <si>
    <t>https://www.alliancewine.com/umbraco/Surface/DownloadSurface/DownloadAllBottleShots?producerId=196</t>
  </si>
  <si>
    <t>https://www.alliancewine.com/our-wines?producerId=196</t>
  </si>
  <si>
    <t>http://www.alliancewine.com/our-producers/vinos-mas-buscados</t>
  </si>
  <si>
    <t>https://www.alliancewine.com/umbraco/Surface/DownloadSurface/DownloadAllBottleShots?producerId=316</t>
  </si>
  <si>
    <t>https://www.alliancewine.com/our-wines?producerId=316</t>
  </si>
  <si>
    <t>http://www.alliancewine.com/our-producers/weingut-max-ferdinand-richter</t>
  </si>
  <si>
    <t>https://www.alliancewine.com/umbraco/Surface/DownloadSurface/DownloadAllBottleShots?producerId=199</t>
  </si>
  <si>
    <t>https://www.alliancewine.com/our-wines?producerId=199</t>
  </si>
  <si>
    <t>http://www.alliancewine.com/our-producers/wild-&amp;-wilder</t>
  </si>
  <si>
    <t>https://www.alliancewine.com/umbraco/Surface/DownloadSurface/DownloadAllBottleShots?producerId=2475</t>
  </si>
  <si>
    <t>https://www.alliancewine.com/our-wines?producerId=2475</t>
  </si>
  <si>
    <t>http://www.alliancewine.com/our-producers/zaccagnini</t>
  </si>
  <si>
    <t>https://www.alliancewine.com/umbraco/Surface/DownloadSurface/DownloadAllBottleShots?producerId=2419</t>
  </si>
  <si>
    <t>https://www.alliancewine.com/our-wines?producerId=2419</t>
  </si>
  <si>
    <t>ProducerName</t>
  </si>
  <si>
    <t>SocialMediaURL</t>
  </si>
  <si>
    <t>https://www.instagram.com/pontedaboga/</t>
  </si>
  <si>
    <t>Adit</t>
  </si>
  <si>
    <t>AE Chapman &amp; Son Ltd</t>
  </si>
  <si>
    <t>https://www.instagram.com/alemanyicorrio/</t>
  </si>
  <si>
    <t>Alliance Wine Australia</t>
  </si>
  <si>
    <t>Alliance Wine UK</t>
  </si>
  <si>
    <t>André Brunel</t>
  </si>
  <si>
    <t>https://www.instagram.com/champagne.andre.roger/</t>
  </si>
  <si>
    <t>https://www.instagram.com/b_vintners/</t>
  </si>
  <si>
    <t>Bermar Collection</t>
  </si>
  <si>
    <t>Bibi Graetz</t>
  </si>
  <si>
    <t>Bodega de Forlong</t>
  </si>
  <si>
    <t>https://www.instagram.com/forlongwine/</t>
  </si>
  <si>
    <t>Bodega Valentin Bianchi</t>
  </si>
  <si>
    <t>Bodega Villa d'Orta</t>
  </si>
  <si>
    <t>Bodegas Alanis</t>
  </si>
  <si>
    <t>https://www.instagram.com/bodegasamaren/</t>
  </si>
  <si>
    <t>https://www.instagram.com/bodegaelangosto/?hl=en</t>
  </si>
  <si>
    <t>Bodegas Aquitania, S.L.</t>
  </si>
  <si>
    <t>https://www.instagram.com/bocontrerasruiz/</t>
  </si>
  <si>
    <t>https://www.instagram.com/gratias_wines/</t>
  </si>
  <si>
    <t>https://www.instagram.com/gutierrezcolosia/</t>
  </si>
  <si>
    <t>Bodegas Itsasmendi</t>
  </si>
  <si>
    <t>https://www.instagram.com/bodegasitsasmendi/</t>
  </si>
  <si>
    <t>Bodegas Milenium</t>
  </si>
  <si>
    <t>Bodegas Vizar</t>
  </si>
  <si>
    <t>https://www.instagram.com/ximenezspinola/</t>
  </si>
  <si>
    <t>https://www.instagram.com/bodegasmerayo/</t>
  </si>
  <si>
    <t>Bollinger</t>
  </si>
  <si>
    <t>https://www.instagram.com/brannlandcider/</t>
  </si>
  <si>
    <t>Buil y Giné</t>
  </si>
  <si>
    <t>https://www.instagram.com/cal_batllet/</t>
  </si>
  <si>
    <t>https://www.instagram.com/kellerei_cantina_meran/</t>
  </si>
  <si>
    <t>https://www.instagram.com/cartlidgebrowne/</t>
  </si>
  <si>
    <t>https://www.instagram.com/cascinadelaide/</t>
  </si>
  <si>
    <t>Caserio de Dueñas</t>
  </si>
  <si>
    <t>https://www.instagram.com/icantalapiedra_viticultor/</t>
  </si>
  <si>
    <t>https://www.instagram.com/cavederibeauville/</t>
  </si>
  <si>
    <t>https://www.instagram.com/cellercapcanes/</t>
  </si>
  <si>
    <t>https://www.instagram.com/cellerdelroure/</t>
  </si>
  <si>
    <t>Château Bel-Orme Tronquoy De Lalande</t>
  </si>
  <si>
    <t>Château Cantenac Brown</t>
  </si>
  <si>
    <t>Château Cantermerle</t>
  </si>
  <si>
    <t>Château Clos Vieux Taillefer</t>
  </si>
  <si>
    <t>Château Dauzac</t>
  </si>
  <si>
    <t>Château de Ferrand</t>
  </si>
  <si>
    <t>https://www.instagram.com/chateaudeferrand/</t>
  </si>
  <si>
    <t>Château de Garraud</t>
  </si>
  <si>
    <t>Château de Lancyre</t>
  </si>
  <si>
    <t>https://www.instagram.com/chateau_lancyre/</t>
  </si>
  <si>
    <t>Château de Suduiraut</t>
  </si>
  <si>
    <t>Château Giscours</t>
  </si>
  <si>
    <t>https://www.instagram.com/chateaugiscours/</t>
  </si>
  <si>
    <t>Château Gloria</t>
  </si>
  <si>
    <t>Château Grand Gamelle</t>
  </si>
  <si>
    <t>Château Grand-Puy Ducasse</t>
  </si>
  <si>
    <t>Château Haut- Baradieu</t>
  </si>
  <si>
    <t>Château Ka</t>
  </si>
  <si>
    <t>https://www.instagram.com/chateaukawine/</t>
  </si>
  <si>
    <t>Château Kirwan</t>
  </si>
  <si>
    <t>https://www.instagram.com/chateaukirwan/</t>
  </si>
  <si>
    <t>Château La Tonnelle</t>
  </si>
  <si>
    <t>Château Lafon Rochet</t>
  </si>
  <si>
    <t>https://www.instagram.com/chateau_lafonrochet/</t>
  </si>
  <si>
    <t>Château Lamothe-Cissac</t>
  </si>
  <si>
    <t>Château Léoville-Barton</t>
  </si>
  <si>
    <t>Château Les Graves de Viaud</t>
  </si>
  <si>
    <t>Château Les Platanes</t>
  </si>
  <si>
    <t>Château Marsac Séguineau</t>
  </si>
  <si>
    <t>Château Montrose</t>
  </si>
  <si>
    <t>Château Montviel</t>
  </si>
  <si>
    <t>Château Mouton Rothschild</t>
  </si>
  <si>
    <t>Château Pontet-Canet</t>
  </si>
  <si>
    <t>Château Pouget</t>
  </si>
  <si>
    <t>Château Richebon</t>
  </si>
  <si>
    <t>Château Soussans</t>
  </si>
  <si>
    <t>Château Talbot</t>
  </si>
  <si>
    <t>Château Treytins</t>
  </si>
  <si>
    <t>Château Vessière</t>
  </si>
  <si>
    <t>https://www.instagram.com/chateauvessiere/</t>
  </si>
  <si>
    <t>Chez La Frite</t>
  </si>
  <si>
    <t>Clos Venturi</t>
  </si>
  <si>
    <t>https://www.instagram.com/clos.venturi/</t>
  </si>
  <si>
    <t>Coravin</t>
  </si>
  <si>
    <t>Cordier Mestrezat</t>
  </si>
  <si>
    <t>https://www.instagram.com/cramelerecas/</t>
  </si>
  <si>
    <t>https://www.instagram.com/crocuswines/</t>
  </si>
  <si>
    <t>Definition</t>
  </si>
  <si>
    <t>Domaine A</t>
  </si>
  <si>
    <t>https://www.instagram.com/domaineawinery/</t>
  </si>
  <si>
    <t>Domaine Burguet</t>
  </si>
  <si>
    <t>Domaine Daulny</t>
  </si>
  <si>
    <t>Domaine de Chevalier</t>
  </si>
  <si>
    <t>https://www.instagram.com/domainedechevalier/</t>
  </si>
  <si>
    <t>https://www.instagram.com/domainedecolette/</t>
  </si>
  <si>
    <t>Domaine De L Ermitage</t>
  </si>
  <si>
    <t>Domaine de la Bonnelière</t>
  </si>
  <si>
    <t>https://www.instagram.com/lacouvette/</t>
  </si>
  <si>
    <t>https://www.instagram.com/la_grande_bauquiere/</t>
  </si>
  <si>
    <t>https://www.instagram.com/domaine_des_herbauges/</t>
  </si>
  <si>
    <t>https://www.instagram.com/domainefichet/</t>
  </si>
  <si>
    <t>Domaine Grossot</t>
  </si>
  <si>
    <t>https://www.instagram.com/vignobleklur/</t>
  </si>
  <si>
    <t>Domaine Lucien Muzard Et Fils</t>
  </si>
  <si>
    <t>Domaine Michelot</t>
  </si>
  <si>
    <t>https://www.instagram.com/domainepillot/</t>
  </si>
  <si>
    <t>Domaine Pinson</t>
  </si>
  <si>
    <t>https://www.instagram.com/domaine.pinson.chablis/</t>
  </si>
  <si>
    <t>https://www.instagram.com/domainesaintemarie/</t>
  </si>
  <si>
    <t>Domaine Thomas Gérard et Filles</t>
  </si>
  <si>
    <t>Domäne Wachau</t>
  </si>
  <si>
    <t>Domeco de Jarauta</t>
  </si>
  <si>
    <t>https://www.instagram.com/dominiodecair/</t>
  </si>
  <si>
    <t>https://www.instagram.com/escocesvolante/</t>
  </si>
  <si>
    <t>El Satiro</t>
  </si>
  <si>
    <t>https://www.instagram.com/equiponavazos/</t>
  </si>
  <si>
    <t>https://www.instagram.com/felicettewines/</t>
  </si>
  <si>
    <t>Ferndale</t>
  </si>
  <si>
    <t>https://www.instagram.com/feudo.antico/</t>
  </si>
  <si>
    <t>Garagiste</t>
  </si>
  <si>
    <t>https://www.instagram.com/garagiste_wines/</t>
  </si>
  <si>
    <t>https://www.instagram.com/guerila_wines/</t>
  </si>
  <si>
    <t>Guido Marsella</t>
  </si>
  <si>
    <t>https://www.instagram.com/guillaumegonnet/</t>
  </si>
  <si>
    <t>H Erben Limited</t>
  </si>
  <si>
    <t>Hidden Spring</t>
  </si>
  <si>
    <t>https://www.instagram.com/hiddenspringuk/</t>
  </si>
  <si>
    <t>https://www.instagram.com/ilborghetto/</t>
  </si>
  <si>
    <t>https://www.instagram.com/latium_morini/</t>
  </si>
  <si>
    <t>https://www.instagram.com/vina_indomita/</t>
  </si>
  <si>
    <t>Johannes Trapl</t>
  </si>
  <si>
    <t>Julia Kemper</t>
  </si>
  <si>
    <t>https://www.instagram.com/juliakemperwines/</t>
  </si>
  <si>
    <t>Koch</t>
  </si>
  <si>
    <t>https://www.instagram.com/kochboraszat/</t>
  </si>
  <si>
    <t>Kooliburra</t>
  </si>
  <si>
    <t>La Chascona</t>
  </si>
  <si>
    <t>https://www.instagram.com/lacomarcalviticultores/</t>
  </si>
  <si>
    <t>https://www.instagram.com/vini_la_guardiense/</t>
  </si>
  <si>
    <t>https://www.instagram.com/latourmelas/</t>
  </si>
  <si>
    <t>Laurent Perrier</t>
  </si>
  <si>
    <t>https://www.instagram.com/laurentperrieruk/</t>
  </si>
  <si>
    <t>https://www.instagram.com/lavradores_de_feitoria/</t>
  </si>
  <si>
    <t>LGI</t>
  </si>
  <si>
    <t>Little Bird</t>
  </si>
  <si>
    <t>https://www.instagram.com/littlebirdgin/</t>
  </si>
  <si>
    <t>https://www.instagram.com/madwinemad/</t>
  </si>
  <si>
    <t>https://www.instagram.com/maisonantech/</t>
  </si>
  <si>
    <t>Maison D'Alliance</t>
  </si>
  <si>
    <t>https://www.instagram.com/majellawines/</t>
  </si>
  <si>
    <t>Making Tracks</t>
  </si>
  <si>
    <t>Manjavacas</t>
  </si>
  <si>
    <t>Manzanos (Production)</t>
  </si>
  <si>
    <t>Masia Puigmolto</t>
  </si>
  <si>
    <t>Minivino</t>
  </si>
  <si>
    <t>Moët et Chandon</t>
  </si>
  <si>
    <t>https://www.instagram.com/moraememo/</t>
  </si>
  <si>
    <t>Morala</t>
  </si>
  <si>
    <t>Morando</t>
  </si>
  <si>
    <t>https://www.instagram.com/mountedwardwinery/</t>
  </si>
  <si>
    <t>Non Branded POS</t>
  </si>
  <si>
    <t>Normanno</t>
  </si>
  <si>
    <t>Novapalma</t>
  </si>
  <si>
    <t>Nyetimber</t>
  </si>
  <si>
    <t>https://www.instagram.com/nyetimber/</t>
  </si>
  <si>
    <t>https://www.instagram.com/odfjellvineyards/</t>
  </si>
  <si>
    <t>https://shop.haygrove-evolution.com/lshdgflhag</t>
  </si>
  <si>
    <t>Orsino</t>
  </si>
  <si>
    <t>Our Fathers</t>
  </si>
  <si>
    <t>Oxney Organic Estate</t>
  </si>
  <si>
    <t>https://www.instagram.com/oxneyorganicestate/</t>
  </si>
  <si>
    <t>Parcela Numero Series</t>
  </si>
  <si>
    <t>Passage du Sud</t>
  </si>
  <si>
    <t>https://www.instagram.com/champagnepierremignon/</t>
  </si>
  <si>
    <t>Probulk SPA</t>
  </si>
  <si>
    <t>Producer Is Blank on PID</t>
  </si>
  <si>
    <t>https://www.instagram.com/quinta_da_costa_do_pinhao/</t>
  </si>
  <si>
    <t>https://www.instagram.com/quintadamariposa/</t>
  </si>
  <si>
    <t>https://www.instagram.com/quintasdohomemlda/</t>
  </si>
  <si>
    <t>https://www.instagram.com/qupewine/</t>
  </si>
  <si>
    <t>https://www.instagram.com/raatsfamilywines/</t>
  </si>
  <si>
    <t>https://www.instagram.com/ricca_terra_farms/</t>
  </si>
  <si>
    <t>https://www.instagram.com/riecine1971/</t>
  </si>
  <si>
    <t>San Antonio Abad</t>
  </si>
  <si>
    <t>https://www.instagram.com/brunello.san.polino/</t>
  </si>
  <si>
    <t>Santa Rosa Estate</t>
  </si>
  <si>
    <t>https://www.instagram.com/sherwoodestatewines/</t>
  </si>
  <si>
    <t>Sociedad Agricola Vina Pitras</t>
  </si>
  <si>
    <t>https://www.instagram.com/stellabellawines/</t>
  </si>
  <si>
    <t>Symphonia</t>
  </si>
  <si>
    <t>https://www.instagram.com/symphoniafinewines/</t>
  </si>
  <si>
    <t>Taittinger</t>
  </si>
  <si>
    <t>https://www.instagram.com/tenuta_olim_bauda/</t>
  </si>
  <si>
    <t>https://www.instagram.com/tenutebosco/</t>
  </si>
  <si>
    <t>https://www.instagram.com/tenuterubino/</t>
  </si>
  <si>
    <t>https://www.instagram.com/thistledownwines/</t>
  </si>
  <si>
    <t>Tierra Sagrada</t>
  </si>
  <si>
    <t>Tintillo</t>
  </si>
  <si>
    <t>Tricolore</t>
  </si>
  <si>
    <t>Trizanne Signature Wines</t>
  </si>
  <si>
    <t>https://www.instagram.com/trizannesignaturewines/</t>
  </si>
  <si>
    <t>Vassaltis</t>
  </si>
  <si>
    <t>https://www.instagram.com/vassaltisvineyards/</t>
  </si>
  <si>
    <t>Venturini Baldini</t>
  </si>
  <si>
    <t>https://www.instagram.com/venturini_baldini/</t>
  </si>
  <si>
    <t>Veuve Clicquot</t>
  </si>
  <si>
    <t>Vida Orgánica</t>
  </si>
  <si>
    <t>https://www.instagram.com/bodegasvinaelena/</t>
  </si>
  <si>
    <t>Viña Mayor</t>
  </si>
  <si>
    <t>https://www.instagram.com/bodegasvinamayor/</t>
  </si>
  <si>
    <t>Viñedos Allianza</t>
  </si>
  <si>
    <t>Vinicola Serena</t>
  </si>
  <si>
    <t>Weingut Högl</t>
  </si>
  <si>
    <t>https://www.instagram.com/wildandwilderwines/</t>
  </si>
  <si>
    <t>https://www.instagram.com/yhwines/</t>
  </si>
  <si>
    <t>https://www.instagram.com/zaccagnini.it/</t>
  </si>
  <si>
    <t>Zuccardi</t>
  </si>
  <si>
    <t>Zythos Sidra</t>
  </si>
  <si>
    <t>https://www.instagram.com/bodegasalvarezydiez/</t>
  </si>
  <si>
    <t>https://www.instagram.com/bibigraetz/</t>
  </si>
  <si>
    <t>https://www.instagram.com/biziosestate/</t>
  </si>
  <si>
    <t>https://www.instagram.com/chateau_garraud_treytins/</t>
  </si>
  <si>
    <t>https://www.instagram.com/chateau_cantenac_brown/</t>
  </si>
  <si>
    <t>https://www.instagram.com/chateaudauzac/</t>
  </si>
  <si>
    <t>https://www.instagram.com/chateausuduiraut/</t>
  </si>
  <si>
    <t>https://www.instagram.com/bodegacieloytierra/</t>
  </si>
  <si>
    <t>https://www.instagram.com/dealto_rioja/</t>
  </si>
  <si>
    <t>https://www.instagram.com/bonneliere/</t>
  </si>
  <si>
    <t>https://www.instagram.com/domaine.bernard.defaix/</t>
  </si>
  <si>
    <t>https://www.instagram.com/domainejaegerdefaix/</t>
  </si>
  <si>
    <t>https://www.instagram.com/bessavalley/</t>
  </si>
  <si>
    <t>https://www.instagram.com/cantinemarsellaguido/</t>
  </si>
  <si>
    <t>https://www.instagram.com/johannestrapl/</t>
  </si>
  <si>
    <t>https://www.instagram.com/pazosenorans/</t>
  </si>
  <si>
    <t>https://www.instagram.com/realcompanhiavelha/</t>
  </si>
  <si>
    <t>https://www.instagram.com/thedriftestate/</t>
  </si>
  <si>
    <t>https://www.instagram.com/tintoderulo/</t>
  </si>
  <si>
    <t>https://www.instagram.com/zuccardivalledeuco/</t>
  </si>
  <si>
    <t>https://pontedaboga.es/en/</t>
  </si>
  <si>
    <t>https://www.pazodomar.com/en/winery-pazo-do-mar/</t>
  </si>
  <si>
    <t>http://www.alemany-corrio.com/</t>
  </si>
  <si>
    <t>https://www.champagne-andre-roger.com/en/</t>
  </si>
  <si>
    <t>https://raats.co.za/b-vintners/</t>
  </si>
  <si>
    <t>https://www.bagliogibellina.it/</t>
  </si>
  <si>
    <t>http://www.bodegasamaren.com/</t>
  </si>
  <si>
    <t>http://www.bodegaelangosto.com/en/</t>
  </si>
  <si>
    <t>https://www.bernabeleva.com/</t>
  </si>
  <si>
    <t>https://contrerasruiz.com/index.php/en/</t>
  </si>
  <si>
    <t>https://www.bodegasgratias.com/en/</t>
  </si>
  <si>
    <t>http://www.gutierrezcolosia.com/Inicio/English/</t>
  </si>
  <si>
    <t>https://ximenezspinola.com/</t>
  </si>
  <si>
    <t>http://www.bodegasmerayo.com/en</t>
  </si>
  <si>
    <t>https://www.tinedo.com/</t>
  </si>
  <si>
    <t>http://www.bouchie-chatellier.fr/</t>
  </si>
  <si>
    <t>https://www.bouzadorei.com/eng/home.htm</t>
  </si>
  <si>
    <t>http://www.isaaccantalapiedra.com/</t>
  </si>
  <si>
    <t>https://www.winemagnum.com/</t>
  </si>
  <si>
    <t>http://cartlidgeandbrowne.com/</t>
  </si>
  <si>
    <t>http://www.cascinaadelaide.com/</t>
  </si>
  <si>
    <t xml:space="preserve">https://www.vins-ribeauville.com/en/ </t>
  </si>
  <si>
    <t>https://www.cellercapcanes.com/en/</t>
  </si>
  <si>
    <t>https://www.cieloeterravini.com/</t>
  </si>
  <si>
    <t>http://cramelerecas.ro/</t>
  </si>
  <si>
    <t>https://www.crocuswines.com/</t>
  </si>
  <si>
    <t>http://www.domainebelle.com/en/</t>
  </si>
  <si>
    <t>https://berthet-bondet.com/</t>
  </si>
  <si>
    <t>https://domainedebonserine.fr/</t>
  </si>
  <si>
    <t>https://www.domainedecolette.com/?lang=en</t>
  </si>
  <si>
    <t>http://laberthete.fr/</t>
  </si>
  <si>
    <t>http://www.domainelagrandebauquiere.com/en/</t>
  </si>
  <si>
    <t>http://www.bernard-defaix.com/en/vin-le-domaine</t>
  </si>
  <si>
    <t>http://www.jaeger-defaix.com/</t>
  </si>
  <si>
    <t>https://www.klur.net/en/organic-wine-vacations/</t>
  </si>
  <si>
    <t>http://www.sancerre-picard.com/en/</t>
  </si>
  <si>
    <t>http://www.vinpillot.com/</t>
  </si>
  <si>
    <t>https://bessavalley.com/</t>
  </si>
  <si>
    <t>https://www.equiponavazos.com/en/home/</t>
  </si>
  <si>
    <t>https://www.espinosycardos.com/</t>
  </si>
  <si>
    <t>https://www.feudoantico.it/</t>
  </si>
  <si>
    <t>http://www.giavi.it/</t>
  </si>
  <si>
    <t>http://guerila.si/?lang=en</t>
  </si>
  <si>
    <t>http://www.guillaumegonnet.com/</t>
  </si>
  <si>
    <t>http://www.borghetto.org/</t>
  </si>
  <si>
    <t>https://www.latiummorini.it/en/</t>
  </si>
  <si>
    <t>http://www.indomita.cl/en/</t>
  </si>
  <si>
    <t>https://www.laguardiense.it/</t>
  </si>
  <si>
    <t>http://www.chiantigiane.it/en/</t>
  </si>
  <si>
    <t>https://www.biscardovini.com/en/</t>
  </si>
  <si>
    <t>https://mad-wine.com/en/</t>
  </si>
  <si>
    <t>https://www.antech-limoux.com/en/home/</t>
  </si>
  <si>
    <t>https://www.majellawines.com.au/</t>
  </si>
  <si>
    <t>http://www.moraememo.com/</t>
  </si>
  <si>
    <t>https://mountedward.com/</t>
  </si>
  <si>
    <t>https://www.champagne-pierre-mignon.com/prehome-fr.php</t>
  </si>
  <si>
    <t>https://www.instagram.com/piltoncider/</t>
  </si>
  <si>
    <t>http://www.pradio.it/en/</t>
  </si>
  <si>
    <t>http://quintasdohomem.pt/</t>
  </si>
  <si>
    <t>https://www.qupe.com/</t>
  </si>
  <si>
    <t>https://raats.co.za/</t>
  </si>
  <si>
    <t>https://www.realcompanhiavelha.pt/</t>
  </si>
  <si>
    <t>https://www.riecine.it/en</t>
  </si>
  <si>
    <t>https://www.sanpolino.it/</t>
  </si>
  <si>
    <t>https://sherwood.co.nz/</t>
  </si>
  <si>
    <t>https://www.stellabella.com.au/</t>
  </si>
  <si>
    <t>https://www.tenutaolimbauda.it/en/</t>
  </si>
  <si>
    <t>https://www.thistledownwines.com/</t>
  </si>
  <si>
    <t>https://vinaelena.com/en/</t>
  </si>
  <si>
    <t>https://www.wildandwilderwines.com/</t>
  </si>
  <si>
    <t>http://www.zaccagnini.it</t>
  </si>
  <si>
    <t>http://www.tenutebosco.com/</t>
  </si>
  <si>
    <t>Terres Fidèles</t>
  </si>
  <si>
    <t>https://www.alliancewine.com/our-producers/terres-fideles</t>
  </si>
  <si>
    <t>https://www.alliancewine.com/umbraco/Surface/DownloadSurface/DownloadAllBottleShots?producerId=3601</t>
  </si>
  <si>
    <t>https://www.alliancewine.com/our-wines?producerId=3601</t>
  </si>
  <si>
    <t>https://www.alliancewine.com/our-producers/novapalma</t>
  </si>
  <si>
    <t>https://www.alliancewine.com/umbraco/Surface/DownloadSurface/DownloadAllBottleShots?producerId=3577</t>
  </si>
  <si>
    <t xml:space="preserve">https://www.alliancewine.com/our-wines?producerId=3577 </t>
  </si>
  <si>
    <t>Vinicola del Priorat</t>
  </si>
  <si>
    <t>https://www.alliancewine.com/our-producers/vinicola-del-priorat</t>
  </si>
  <si>
    <t>https://www.alliancewine.com/umbraco/Surface/DownloadSurface/DownloadAllBottleShots?producerId=3593</t>
  </si>
  <si>
    <t>https://www.alliancewine.com/our-wines?producerId=3593</t>
  </si>
  <si>
    <t/>
  </si>
  <si>
    <t>Digital Assets (ZIP FILE)</t>
  </si>
  <si>
    <t>PRODUCER INFORMATION AND SUPPORT MATERIALS  TABLE</t>
  </si>
  <si>
    <t>Cinco Fincas</t>
  </si>
  <si>
    <t>https://www.alliancewine.com/our-producers/cinco-fincas</t>
  </si>
  <si>
    <t>https://www.alliancewine.com/umbraco/Surface/DownloadSurface/DownloadAllBottleShots?producerId=3595</t>
  </si>
  <si>
    <t>https://www.alliancewine.com/our-wines?producerId=3595</t>
  </si>
  <si>
    <t>Domaine Vincent Latour</t>
  </si>
  <si>
    <t>https://www.alliancewine.com/our-producers/domaine-vincent-latour</t>
  </si>
  <si>
    <t>https://www.alliancewine.com/umbraco/Surface/DownloadSurface/DownloadAllBottleShots?producerId=3594</t>
  </si>
  <si>
    <t>https://www.alliancewine.com/our-wines?producerId=3594</t>
  </si>
  <si>
    <t>https://www.terresfideles.com/</t>
  </si>
  <si>
    <t>Produttori del Gavi</t>
  </si>
  <si>
    <t>http://www.produttoridelgavi.com/</t>
  </si>
  <si>
    <t>Producer Information (AW Website)2</t>
  </si>
  <si>
    <t>Bottleshot Download3</t>
  </si>
  <si>
    <t>View All  Wines (AW Website)4</t>
  </si>
  <si>
    <t>Producer's Instagram5</t>
  </si>
  <si>
    <t>Producer's Website6</t>
  </si>
  <si>
    <t>deAlto Rioja y Mas</t>
  </si>
  <si>
    <t>https://www.alliancewine.com/our-producers/dealto-rioja-y-mas</t>
  </si>
  <si>
    <t>https://www.alliancewine.com/umbraco/Surface/DownloadSurface/DownloadAllBottleShots?producerId=4609</t>
  </si>
  <si>
    <t>https://www.alliancewine.com/our-wines?producerId=4609</t>
  </si>
  <si>
    <t>https://www.bodegasdealto.com/</t>
  </si>
  <si>
    <t>https://www.alliancewine.com/our-producers/domaine-de-fussiacus</t>
  </si>
  <si>
    <t>https://www.alliancewine.com/our-producers/domaine-des-herbauges</t>
  </si>
  <si>
    <t>https://www.alliancewine.com/our-producers/domaine-fichet</t>
  </si>
  <si>
    <t>https://www.alliancewine.com/our-producers/domaine-jean-perrier-et-fils</t>
  </si>
  <si>
    <t>https://www.alliancewine.com/our-producers/bodegas-gutierrez-colosia</t>
  </si>
  <si>
    <t>https://www.alliancewine.com/our-producers/produttori-del-gavi</t>
  </si>
  <si>
    <t>https://www.alliancewine.com/umbraco/Surface/DownloadSurface/DownloadAllBottleShots?producerId=4608</t>
  </si>
  <si>
    <t>https://www.alliancewine.com/our-wines?producerId=4608</t>
  </si>
  <si>
    <t>https://www.instagram.com/cantinaproduttoridelgavi/?hl=en</t>
  </si>
  <si>
    <t>Chateau L'Escarelle</t>
  </si>
  <si>
    <t>https://www.alliancewine.com/our-producers/chateau-l-escarelle</t>
  </si>
  <si>
    <t>https://www.alliancewine.com/umbraco/Surface/DownloadSurface/DownloadAllBottleShots?producerId=4611</t>
  </si>
  <si>
    <t>https://www.alliancewine.com/our-wines?producerId=4611</t>
  </si>
  <si>
    <t>https://www.escarelle.fr/?lang=en</t>
  </si>
  <si>
    <t>https://www.instagram.com/chateaudelescarelle/</t>
  </si>
  <si>
    <t>Bodegas Emilio Moro</t>
  </si>
  <si>
    <t>https://www.alliancewine.com/our-producers/bodegas-emilio-moro</t>
  </si>
  <si>
    <t>https://www.alliancewine.com/umbraco/Surface/DownloadSurface/DownloadAllBottleShots?producerId=4613</t>
  </si>
  <si>
    <t>https://www.alliancewine.com/our-wines?producerId=4613</t>
  </si>
  <si>
    <t>https://www.emiliomoro.com/en/</t>
  </si>
  <si>
    <t>https://www.instagram.com/bodegasemiliomoro/</t>
  </si>
  <si>
    <t>https://www.perelada.com/en</t>
  </si>
  <si>
    <t>https://www.instagram.com/c_perelada/</t>
  </si>
  <si>
    <t>Perelada</t>
  </si>
  <si>
    <t>https://www.alliancewine.com/our-producers/perelada</t>
  </si>
  <si>
    <t>https://www.alliancewine.com/our-wines?producerId=4615</t>
  </si>
  <si>
    <t>https://www.alliancewine.com/umbraco/Surface/DownloadSurface/DownloadAllBottleShots?producerId=4615</t>
  </si>
  <si>
    <t>Domaine Capmartin</t>
  </si>
  <si>
    <t>https://www.instagram.com/simoncapmartin/</t>
  </si>
  <si>
    <t>http://www.domaine-capmartin.com/</t>
  </si>
  <si>
    <t>https://www.alliancewine.com/our-wines?producerId=4614</t>
  </si>
  <si>
    <t>https://www.alliancewine.com/umbraco/Surface/DownloadSurface/DownloadAllBottleShots?producerId=4614</t>
  </si>
  <si>
    <t>http://www.alliancewine.com/our-producers/domaine-capmartin</t>
  </si>
  <si>
    <t>Chanzy</t>
  </si>
  <si>
    <t>http://www.alliancewine.com/our-producers/chanzy</t>
  </si>
  <si>
    <t>https://www.alliancewine.com/umbraco/Surface/DownloadSurface/DownloadAllBottleShots?producerId=4616</t>
  </si>
  <si>
    <t>https://www.alliancewine.com/our-wines?producerId=4616</t>
  </si>
  <si>
    <t>https://chanzy.com/en</t>
  </si>
  <si>
    <t>https://www.instagram.com/domainechanzy_officiel/</t>
  </si>
  <si>
    <t>Roebuck Estates</t>
  </si>
  <si>
    <t>https://www.alliancewine.com/our-producers/roebuck-estates</t>
  </si>
  <si>
    <t>https://www.alliancewine.com/umbraco/Surface/DownloadSurface/DownloadAllBottleShots?producerId=4641</t>
  </si>
  <si>
    <t>https://www.alliancewine.com/our-wines?producerId=4641</t>
  </si>
  <si>
    <t>https://www.instagram.com/roebuckestates/</t>
  </si>
  <si>
    <t>https://www.roebuckestates.co.uk/</t>
  </si>
  <si>
    <t>Olivier Cazenave et Chateau</t>
  </si>
  <si>
    <t>https://www.alliancewine.com/our-producers/olivier-cazenave-et-chateau</t>
  </si>
  <si>
    <t>https://www.alliancewine.com/umbraco/Surface/DownloadSurface/DownloadAllBottleShots?producerId=4624</t>
  </si>
  <si>
    <t>https://www.alliancewine.com/our-wines?producerId=4624</t>
  </si>
  <si>
    <t>Lebanon</t>
  </si>
  <si>
    <t>Chateau Ka</t>
  </si>
  <si>
    <t>https://www.alliancewine.com/our-producers/chateau-ka</t>
  </si>
  <si>
    <t>https://www.alliancewine.com/umbraco/Surface/DownloadSurface/DownloadAllBottleShots?producerId=60</t>
  </si>
  <si>
    <t>https://www.alliancewine.com/our-wines?producerId=60</t>
  </si>
  <si>
    <t>https://www.alliancewine.com/umbraco/Surface/DownloadSurface/DownloadAllBottleShots?producerId=4631</t>
  </si>
  <si>
    <t>https://www.alliancewine.com/our-wines?producerId=4631</t>
  </si>
  <si>
    <t>El Camerón</t>
  </si>
  <si>
    <t>https://www.alliancewine.com/our-producers/el-camaron</t>
  </si>
  <si>
    <t>https://www.alliancewine.com/umbraco/Surface/DownloadSurface/DownloadAllBottleShots?producerId=4643</t>
  </si>
  <si>
    <t>https://www.alliancewine.com/our-wines?producerId=4643</t>
  </si>
  <si>
    <t>Entero</t>
  </si>
  <si>
    <t>https://www.alliancewine.com/our-producers/entero</t>
  </si>
  <si>
    <t>https://www.alliancewine.com/umbraco/Surface/DownloadSurface/DownloadAllBottleShots?producerId=4650</t>
  </si>
  <si>
    <t>https://www.alliancewine.com/our-wines?producerId=4650</t>
  </si>
  <si>
    <t>https://www.alliancewine.com/our-producers/oddbird-no-alcohol-wine</t>
  </si>
  <si>
    <t>https://www.alliancewine.com/umbraco/Surface/DownloadSurface/DownloadAllBottleShots?producerId=4648</t>
  </si>
  <si>
    <t>https://www.alliancewine.com/our-wines?producerId=4648</t>
  </si>
  <si>
    <t>https://www.instagram.com/oddbird/</t>
  </si>
  <si>
    <t>https://oddbird.com/</t>
  </si>
  <si>
    <t>Adega de Redondo</t>
  </si>
  <si>
    <t>https://www.alliancewine.com/umbraco/Surface/DownloadSurface/DownloadAllBottleShots?producerId=4646</t>
  </si>
  <si>
    <t>https://www.alliancewine.com/our-wines?producerId=4646</t>
  </si>
  <si>
    <t>https://www.alliancewine.com/our-wines?producerId=18</t>
  </si>
  <si>
    <t>Beppe Morchetta</t>
  </si>
  <si>
    <t>https://www.alliancewine.com/our-producers/beppe-morchetta</t>
  </si>
  <si>
    <t>https://www.alliancewine.com/umbraco/Surface/DownloadSurface/DownloadAllBottleShots?producerId=4644</t>
  </si>
  <si>
    <t>https://www.alliancewine.com/our-wines?producerId=4644</t>
  </si>
  <si>
    <t>https://www.alliancewine.com/our-producers/adega-de-redondo</t>
  </si>
  <si>
    <t>https://www.adegaderedondo.com/en/</t>
  </si>
  <si>
    <t>https://www.instagram.com/adegaderedondo/</t>
  </si>
  <si>
    <t>Bodegas Pisuerga</t>
  </si>
  <si>
    <t>https://www.alliancewine.com/our-producers/bodegas-pisuerga</t>
  </si>
  <si>
    <t>https://www.alliancewine.com/umbraco/Surface/DownloadSurface/DownloadAllBottleShots?producerId=4651</t>
  </si>
  <si>
    <t>https://www.alliancewine.com/our-wines?producerId=4651</t>
  </si>
  <si>
    <t>Piekenierskloof</t>
  </si>
  <si>
    <t>https://www.alliancewine.com/our-producers/piekenierskloof</t>
  </si>
  <si>
    <t>https://www.alliancewine.com/umbraco/Surface/DownloadSurface/DownloadAllBottleShots?producerId=4652</t>
  </si>
  <si>
    <t>https://www.alliancewine.com/our-wines?producerId=4652</t>
  </si>
  <si>
    <t>https://piekenierskloofwines.co.za/</t>
  </si>
  <si>
    <t>https://www.instagram.com/piekenierskloofwine/</t>
  </si>
  <si>
    <t>Bodegas Barbadillo</t>
  </si>
  <si>
    <t>http://www.alliancewine.com/our-producers/bodegas-barbadillo</t>
  </si>
  <si>
    <t>https://www.alliancewine.com/umbraco/Surface/DownloadSurface/DownloadAllBottleShots?producerId=4654</t>
  </si>
  <si>
    <t>https://www.alliancewine.com/our-wines?producerId=4654</t>
  </si>
  <si>
    <t>https://www.barbadillo.com/en/</t>
  </si>
  <si>
    <t>https://www.instagram.com/bodegasbarbadillo/</t>
  </si>
  <si>
    <t>Bruma del Estrecho de Marin</t>
  </si>
  <si>
    <t>http://www.alliancewine.com/our-producers/bruma-del-esrecho-de-marin</t>
  </si>
  <si>
    <t>https://www.alliancewine.com/umbraco/Surface/DownloadSurface/DownloadAllBottleShots?producerId=4655</t>
  </si>
  <si>
    <t>https://www.alliancewine.com/our-wines?producerId=4655</t>
  </si>
  <si>
    <t>https://brumadelestrecho.com/en/</t>
  </si>
  <si>
    <t>Earthsong</t>
  </si>
  <si>
    <t>https://www.alliancewine.com/our-producers/earthsong</t>
  </si>
  <si>
    <t>https://www.alliancewine.com/umbraco/Surface/DownloadSurface/DownloadAllBottleShots?producerId=4660</t>
  </si>
  <si>
    <t>https://www.alliancewine.com/our-wines?producerId=4660</t>
  </si>
  <si>
    <t>Chateau Senejac</t>
  </si>
  <si>
    <t>Chateau Jaron</t>
  </si>
  <si>
    <t>https://www.alliancewine.com/our-producers/chateau-jaron</t>
  </si>
  <si>
    <t>https://www.alliancewine.com/umbraco/Surface/DownloadSurface/DownloadAllBottleShots?producerId=4658</t>
  </si>
  <si>
    <t>https://www.alliancewine.com/our-wines?producerId=4658</t>
  </si>
  <si>
    <t>Chateau Lamothe Bergeron</t>
  </si>
  <si>
    <t>https://www.alliancewine.com/our-producers/chateau-lamothe-bergeron</t>
  </si>
  <si>
    <t>https://www.alliancewine.com/umbraco/Surface/DownloadSurface/DownloadAllBottleShots?producerId=4662</t>
  </si>
  <si>
    <t>https://www.alliancewine.com/our-wines?producerId=4662</t>
  </si>
  <si>
    <t>https://www.instagram.com/lamothebergeron/</t>
  </si>
  <si>
    <t>https://www.alliancewine.com/umbraco/Surface/DownloadSurface/DownloadAllBottleShots?producerId=4663</t>
  </si>
  <si>
    <t>https://www.alliancewine.com/our-wines?producerId=4663</t>
  </si>
  <si>
    <t>https://www.instagram.com/chateausenejac</t>
  </si>
  <si>
    <t>https://www.chateaujaron.com/</t>
  </si>
  <si>
    <t>http://www.lamothebergeron.fr/</t>
  </si>
  <si>
    <t>https://www.en.senejac.com/</t>
  </si>
  <si>
    <t>https://www.earthsong.wine/</t>
  </si>
  <si>
    <t>https://www.instagram.com/earthsongnz/</t>
  </si>
  <si>
    <t>Mas Olivier</t>
  </si>
  <si>
    <t>https://www.alliancewine.com/our-producers/mas-olivier</t>
  </si>
  <si>
    <t>https://www.alliancewine.com/umbraco/Surface/DownloadSurface/DownloadAllBottleShots?producerId=4653</t>
  </si>
  <si>
    <t>https://www.alliancewine.com/our-wines?producerId=4653</t>
  </si>
  <si>
    <t>Pepe Mendoza</t>
  </si>
  <si>
    <t>https://www.alliancewine.com/our-producers/pepe-mendoza</t>
  </si>
  <si>
    <t>https://www.alliancewine.com/umbraco/Surface/DownloadSurface/DownloadAllBottleShots?producerId=4661</t>
  </si>
  <si>
    <t>https://www.alliancewine.com/our-wines?producerId=4661</t>
  </si>
  <si>
    <t>https://casaagricola.es/en/</t>
  </si>
  <si>
    <t>https://www.instagram.com/pepe_mendoza_casa_agricola/</t>
  </si>
  <si>
    <t>Bodegas Alceño</t>
  </si>
  <si>
    <t>Luis Marin</t>
  </si>
  <si>
    <t>https://www.alliancewine.com/our-producers/luis-marin</t>
  </si>
  <si>
    <t>https://luismarin.eu/wines/</t>
  </si>
  <si>
    <t>https://www.instagram.com/bodegaluismarin/</t>
  </si>
  <si>
    <t>https://www.instagram.com/bodegasalceno/</t>
  </si>
  <si>
    <t>https://alvarezydiez.com/</t>
  </si>
  <si>
    <t>https://alceno.com/en/</t>
  </si>
  <si>
    <t>https://www.alliancewine.com/our-producers/bodegas-alceno</t>
  </si>
  <si>
    <t>https://www.alliancewine.com/umbraco/Surface/DownloadSurface/DownloadAllBottleShots?producerId=4665</t>
  </si>
  <si>
    <t>https://www.alliancewine.com/our-wines?producerId=4665</t>
  </si>
  <si>
    <t>Castillo di Meleto</t>
  </si>
  <si>
    <t>https://www.alliancewine.com/our-producers/castello-di-meleto</t>
  </si>
  <si>
    <t>https://www.alliancewine.com/umbraco/Surface/DownloadSurface/DownloadAllBottleShots?producerId=4667</t>
  </si>
  <si>
    <t>https://www.alliancewine.com/our-wines?producerId=4667</t>
  </si>
  <si>
    <t>https://www.castellomeleto.it/en/index</t>
  </si>
  <si>
    <t>https://www.instagram.com/castellodimeleto/?hl=it</t>
  </si>
  <si>
    <t>Pilton Cider</t>
  </si>
  <si>
    <t>https://www.alliancewine.com/our-producers/pilton-cider</t>
  </si>
  <si>
    <t>https://www.alliancewine.com/umbraco/Surface/DownloadSurface/DownloadAllBottleShots?producerId=3574</t>
  </si>
  <si>
    <t>https://www.alliancewine.com/our-wines?producerId=3574</t>
  </si>
  <si>
    <t>https://www.piltoncider.com/</t>
  </si>
  <si>
    <t>MA'D Moser</t>
  </si>
  <si>
    <t>http://www.alliancewine.com/our-producers/ma'd-moser</t>
  </si>
  <si>
    <t>https://www.alliancewine.com/umbraco/Surface/DownloadSurface/DownloadAllBottleShots?producerId=4675</t>
  </si>
  <si>
    <t>https://www.alliancewine.com/our-wines?producerId=24675</t>
  </si>
  <si>
    <t>https://www.instagram.com/mad_moser_tokaj/</t>
  </si>
  <si>
    <t>https://www.madmoser.com/</t>
  </si>
  <si>
    <t>Chateau de Garraud</t>
  </si>
  <si>
    <t>http://www.alliancewine.com/our-producers/chateau-de-garraud</t>
  </si>
  <si>
    <t>https://www.alliancewine.com/umbraco/Surface/DownloadSurface/DownloadAllBottleShots?producerId=43</t>
  </si>
  <si>
    <t>https://www.alliancewine.com/our-wines?producerId=43</t>
  </si>
  <si>
    <t>Chateau de Suduriat</t>
  </si>
  <si>
    <t>http://www.alliancewine.com/our-producers/chateau-de-suduriat</t>
  </si>
  <si>
    <t>https://www.alliancewine.com/umbraco/Surface/DownloadSurface/DownloadAllBottleShots?producerId=2455</t>
  </si>
  <si>
    <t>https://www.alliancewine.com/our-wines?producerId=2455</t>
  </si>
  <si>
    <t>Chateau Lamothe Cissac</t>
  </si>
  <si>
    <t>Chateau Poitevin</t>
  </si>
  <si>
    <t>Comte de Gironde</t>
  </si>
  <si>
    <t>Domaine Reverdy Ducroux</t>
  </si>
  <si>
    <t>Solemme</t>
  </si>
  <si>
    <t>Domaine Florent Rouve</t>
  </si>
  <si>
    <t>https://www.alliancewine.com/our-producers/chateau-lamothe-cissac</t>
  </si>
  <si>
    <t>https://www.alliancewine.com/our-wines?producerId=64</t>
  </si>
  <si>
    <t>https://www.alliancewine.com/umbraco/Surface/DownloadSurface/DownloadAllBottleShots?producerId=64</t>
  </si>
  <si>
    <t>https://www.alliancewine.com/our-producers/chateau-poitevin</t>
  </si>
  <si>
    <t>https://www.alliancewine.com/our-wines?producerId=4625</t>
  </si>
  <si>
    <t>https://www.alliancewine.com/umbraco/Surface/DownloadSurface/DownloadAllBottleShots?producerId=4625</t>
  </si>
  <si>
    <t>https://www.alliancewine.com/our-wines?producerId=4657</t>
  </si>
  <si>
    <t>https://www.alliancewine.com/umbraco/Surface/DownloadSurface/DownloadAllBottleShots?producerId=4657</t>
  </si>
  <si>
    <t>https://www.alliancewine.com/our-producers/chateau-senejac</t>
  </si>
  <si>
    <t>https://www.alliancewine.com/our-producers/comte-de-gironde</t>
  </si>
  <si>
    <t>https://www.alliancewine.com/our-producers/domaine-florent-rouve</t>
  </si>
  <si>
    <t>https://www.alliancewine.com/our-wines?producerId=4678</t>
  </si>
  <si>
    <t>https://www.alliancewine.com/umbraco/Surface/DownloadSurface/DownloadAllBottleShots?producerId=4678</t>
  </si>
  <si>
    <t>http://www.alliancewine.com/our-producers/domaine-reverdy-ducroux</t>
  </si>
  <si>
    <t>https://www.alliancewine.com/our-wines?producerId=4628</t>
  </si>
  <si>
    <t>https://www.alliancewine.com/umbraco/Surface/DownloadSurface/DownloadAllBottleShots?producerId=4628</t>
  </si>
  <si>
    <t>http://www.alliancewine.com/our-producers/solemme</t>
  </si>
  <si>
    <t>https://www.alliancewine.com/umbraco/Surface/DownloadSurface/DownloadAllBottleShots?producerId=4669</t>
  </si>
  <si>
    <t>https://www.alliancewine.com/our-wines?producerId=4669</t>
  </si>
  <si>
    <t>Oddbird No Alcohol Wine</t>
  </si>
  <si>
    <t>https://www.suduiraut.com/en/</t>
  </si>
  <si>
    <t>https://chateau-poitevin.com/?lang=en#</t>
  </si>
  <si>
    <t>https://www.instagram.com/chateaupoitevin/</t>
  </si>
  <si>
    <t>https://www.sancerre-reverdy-ducroux.com/en/</t>
  </si>
  <si>
    <t>https://domaine-vincentlatour.com/index-uk.php</t>
  </si>
  <si>
    <t>http://www.mas-olivier.eu/en/</t>
  </si>
  <si>
    <t>Eric Texier</t>
  </si>
  <si>
    <t>https://www.alliancewine.com/our-producers/eric-texier</t>
  </si>
  <si>
    <t>https://www.alliancewine.com/umbraco/Surface/DownloadSurface/DownloadAllBottleShots?producerId=4666</t>
  </si>
  <si>
    <t>https://www.alliancewine.com/our-wines?producerId=4666</t>
  </si>
  <si>
    <t>https://www.instagram.com/brezeme/</t>
  </si>
  <si>
    <t>Monte Antico</t>
  </si>
  <si>
    <t>http://www.alliancewine.com/our-producers/monte-antico</t>
  </si>
  <si>
    <t>https://www.alliancewine.com/umbraco/Surface/DownloadSurface/DownloadAllBottleShots?producerId=4677</t>
  </si>
  <si>
    <t>https://www.alliancewine.com/our-wines?producerId=4677</t>
  </si>
  <si>
    <t>https://www.monteantico.com</t>
  </si>
  <si>
    <t>https://www.instagram.com/monteantico</t>
  </si>
  <si>
    <t>https://www.eric-texier.com</t>
  </si>
  <si>
    <t>Paul Lebrun</t>
  </si>
  <si>
    <t>https://www.alliancewine.com/our-producers/paul-lebrun</t>
  </si>
  <si>
    <t>https://www.alliancewine.com/umbraco/Surface/DownloadSurface/DownloadAllBottleShots?producerId=4670</t>
  </si>
  <si>
    <t>https://www.alliancewine.com/our-wines?producerId=4670</t>
  </si>
  <si>
    <t>https://www.champagne-paul-lebrun.fr</t>
  </si>
  <si>
    <t>Perez Barquero</t>
  </si>
  <si>
    <t>https://www.alliancewine.com/our-producers/perez-barquero</t>
  </si>
  <si>
    <t>https://www.alliancewine.com/umbraco/Surface/DownloadSurface/DownloadAllBottleShots?producerId=4672</t>
  </si>
  <si>
    <t>https://www.alliancewine.com/our-wines?producerId=4672</t>
  </si>
  <si>
    <t>https://www.perezbarquero.com</t>
  </si>
  <si>
    <t>https://www.instagram.com/perezbarquerobodegas</t>
  </si>
  <si>
    <t>Vinchio Vaglio</t>
  </si>
  <si>
    <t>http://www.alliancewine.com/our-producers/vinchio-vaglio</t>
  </si>
  <si>
    <t>https://www.alliancewine.com/umbraco/Surface/DownloadSurface/DownloadAllBottleShots?producerId=4680</t>
  </si>
  <si>
    <t>https://www.alliancewine.com/our-wines?producerId=4680</t>
  </si>
  <si>
    <t>https://www.instagram.com/vinchiovaglio/</t>
  </si>
  <si>
    <t>https://vinchio.com/en/</t>
  </si>
  <si>
    <t>Sweden</t>
  </si>
  <si>
    <t>Plou et Fils</t>
  </si>
  <si>
    <t>http://www.alliancewine.com/our-producers/plou-et-fils</t>
  </si>
  <si>
    <t>https://www.alliancewine.com/umbraco/Surface/DownloadSurface/DownloadAllBottleShots?producerId=4671</t>
  </si>
  <si>
    <t>https://www.alliancewine.com/our-wines?producerId=4671</t>
  </si>
  <si>
    <t>https://www.plouetfils.com/en/</t>
  </si>
  <si>
    <t>Wildman Wine</t>
  </si>
  <si>
    <t>http://www.alliancewine.com/our-producers/wildman-wine</t>
  </si>
  <si>
    <t>https://www.alliancewine.com/umbraco/Surface/DownloadSurface/DownloadAllBottleShots?producerId=4686</t>
  </si>
  <si>
    <t>https://www.alliancewine.com/our-wines?producerId=4686</t>
  </si>
  <si>
    <t>https://www.wildmanwine.com</t>
  </si>
  <si>
    <t>https://www.instagram.com/timwildman/?hl=en</t>
  </si>
  <si>
    <t>Tenuta Sette Ponti</t>
  </si>
  <si>
    <t>https://www.alliancewine.com/our-producers/tenuta-sette-ponti</t>
  </si>
  <si>
    <t>https://www.instagram.com/tenutasettepontiwinery/</t>
  </si>
  <si>
    <t>https://www.alliancewine.com/our-wines?producerId=4688</t>
  </si>
  <si>
    <t>https://www.alliancewine.com/umbraco/Surface/DownloadSurface/DownloadAllBottleShots?producerId=4688</t>
  </si>
  <si>
    <t>Orma</t>
  </si>
  <si>
    <t>http://www.alliancewine.com/our-producers/orma</t>
  </si>
  <si>
    <t>https://www.alliancewine.com/umbraco/Surface/DownloadSurface/DownloadAllBottleShots?producerId=4690</t>
  </si>
  <si>
    <t>https://www.alliancewine.com/our-wines?producerId=4690</t>
  </si>
  <si>
    <t>https://www.ormabolgheri.it/en/</t>
  </si>
  <si>
    <t>Lo &amp; Behold</t>
  </si>
  <si>
    <t>https://www.alliancewine.com/our-producers/lo-behold</t>
  </si>
  <si>
    <t>https://www.alliancewine.com/umbraco/Surface/DownloadSurface/DownloadAllBottleShots?producerId=4687</t>
  </si>
  <si>
    <t>https://www.alliancewine.com/our-wines?producerId=4687</t>
  </si>
  <si>
    <t>Maia Novaplama</t>
  </si>
  <si>
    <t>https://www.alliancewine.com/umbraco/Surface/DownloadSurface/DownloadAllBottleShots?producerId=4689</t>
  </si>
  <si>
    <t>https://www.alliancewine.com/our-wines?producerId=4689</t>
  </si>
  <si>
    <t>Maia Novapalma</t>
  </si>
  <si>
    <t>https://www.alliancewine.com/our-producers/maia-novapalma</t>
  </si>
  <si>
    <t>Artelium</t>
  </si>
  <si>
    <t>https://www.alliancewine.com/our-producers/artelium</t>
  </si>
  <si>
    <t>https://www.alliancewine.com/umbraco/Surface/DownloadSurface/DownloadAllBottleShots?producerId=4735</t>
  </si>
  <si>
    <t>https://www.alliancewine.com/our-wines?producerId=4735</t>
  </si>
  <si>
    <t>https://www.instagram.com/arteliumwine/</t>
  </si>
  <si>
    <t>August Kesseler</t>
  </si>
  <si>
    <t>https://www.alliancewine.com/our-producers/august-kesseler</t>
  </si>
  <si>
    <t>https://www.alliancewine.com/umbraco/Surface/DownloadSurface/DownloadAllBottleShots?producerId=4731</t>
  </si>
  <si>
    <t>https://www.alliancewine.com/our-wines?producerId=4731</t>
  </si>
  <si>
    <t>https://www.instagram.com/augustkesseler/</t>
  </si>
  <si>
    <t>https://www.august-kesseler.de/en/</t>
  </si>
  <si>
    <t>https://www.artelium.com/</t>
  </si>
  <si>
    <t>Domaine Clarence Dillon</t>
  </si>
  <si>
    <t>https://www.alliancewine.com/our-producers/domaine-clarence-dillon</t>
  </si>
  <si>
    <t>https://www.alliancewine.com/umbraco/Surface/DownloadSurface/DownloadAllBottleShots?producerId=4693</t>
  </si>
  <si>
    <t>https://www.alliancewine.com/our-wines?producerId=4693</t>
  </si>
  <si>
    <t>https://www.instagram.com/domaine_clarencedillon/</t>
  </si>
  <si>
    <t>https://www.domaineclarencedillon.com/</t>
  </si>
  <si>
    <t>Updated: 22/11/2024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</si>
</sst>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x14ac:knownFonts="1">
    <font>
      <sz val="11"/>
      <color theme="1"/>
      <name val="Calibri"/>
      <family val="2"/>
      <scheme val="minor"/>
    </font>
    <font>
      <u/>
      <sz val="11"/>
      <color theme="1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sz val="10"/>
      <color theme="5"/>
      <name val="Calibri"/>
      <family val="2"/>
      <scheme val="minor"/>
    </font>
    <font>
      <sz val="10"/>
      <name val="Calibri"/>
      <family val="2"/>
      <scheme val="minor"/>
    </font>
    <font>
      <sz val="11"/>
      <name val="Calibri"/>
      <family val="2"/>
      <scheme val="minor"/>
    </font>
    <font>
      <u/>
      <sz val="11"/>
      <name val="Calibri"/>
      <family val="2"/>
      <scheme val="minor"/>
    </font>
    <font>
      <sz val="12"/>
      <name val="Calibri"/>
      <family val="2"/>
      <scheme val="minor"/>
    </font>
    <font>
      <sz val="14"/>
      <name val="Calibri"/>
      <family val="2"/>
      <scheme val="minor"/>
    </font>
    <font>
      <sz val="8"/>
      <name val="Calibri"/>
      <family val="2"/>
      <scheme val="minor"/>
    </font>
    <font>
      <b/>
      <sz val="12"/>
      <color theme="5"/>
      <name val="Calibri"/>
      <family val="2"/>
      <scheme val="minor"/>
    </font>
    <font>
      <sz val="11"/>
      <name val="Calibri"/>
      <family val="2"/>
      <scheme val="minor"/>
    </font>
    <font>
      <u/>
      <sz val="11"/>
      <name val="Calibri"/>
      <family val="2"/>
      <scheme val="minor"/>
    </font>
    <font>
      <sz val="11"/>
      <name val="Calibri"/>
      <family val="2"/>
      <scheme val="minor"/>
    </font>
    <font>
      <u/>
      <sz val="11"/>
      <name val="Calibri"/>
      <family val="2"/>
      <scheme val="minor"/>
    </font>
    <font>
      <sz val="11"/>
      <name val="Calibri"/>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s>
  <cellStyleXfs count="43">
    <xf numFmtId="0" fontId="0" fillId="0" borderId="0"/>
    <xf numFmtId="0" fontId="1" fillId="0" borderId="0" applyNumberForma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cellStyleXfs>
  <cellXfs count="33">
    <xf numFmtId="0" fontId="0" fillId="0" borderId="0" xfId="0"/>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0" fillId="0" borderId="12" xfId="0" applyFont="1" applyBorder="1" applyAlignment="1">
      <alignment wrapText="1"/>
    </xf>
    <xf numFmtId="0" fontId="0" fillId="0" borderId="13" xfId="0" applyBorder="1" applyAlignment="1">
      <alignment wrapText="1"/>
    </xf>
    <xf numFmtId="0" fontId="20" fillId="0" borderId="13" xfId="0" applyFont="1" applyBorder="1" applyAlignment="1">
      <alignment wrapText="1"/>
    </xf>
    <xf numFmtId="0" fontId="22" fillId="34" borderId="14" xfId="0" applyFont="1" applyFill="1" applyBorder="1" applyAlignment="1">
      <alignment horizontal="center" wrapText="1"/>
    </xf>
    <xf numFmtId="0" fontId="0" fillId="0" borderId="0" xfId="0" applyAlignment="1">
      <alignment vertical="top"/>
    </xf>
    <xf numFmtId="0" fontId="23" fillId="34" borderId="0" xfId="0" applyFont="1" applyFill="1" applyAlignment="1">
      <alignment vertical="top"/>
    </xf>
    <xf numFmtId="0" fontId="23" fillId="34" borderId="0" xfId="0" applyFont="1" applyFill="1" applyAlignment="1">
      <alignment horizontal="center" vertical="top"/>
    </xf>
    <xf numFmtId="0" fontId="0" fillId="33" borderId="0" xfId="0" applyFill="1" applyAlignment="1">
      <alignment horizontal="center" vertical="top"/>
    </xf>
    <xf numFmtId="0" fontId="0" fillId="0" borderId="0" xfId="0" applyAlignment="1">
      <alignment horizontal="center" vertical="top"/>
    </xf>
    <xf numFmtId="0" fontId="21" fillId="0" borderId="0" xfId="0" applyFont="1" applyAlignment="1">
      <alignment horizontal="center" vertical="top" wrapText="1"/>
    </xf>
    <xf numFmtId="0" fontId="20" fillId="0" borderId="0" xfId="0" applyFont="1" applyAlignment="1">
      <alignment horizontal="center" vertical="top" wrapText="1"/>
    </xf>
    <xf numFmtId="0" fontId="1" fillId="0" borderId="0" xfId="1" applyAlignment="1">
      <alignment horizontal="center" vertical="top"/>
    </xf>
    <xf numFmtId="0" fontId="25" fillId="34" borderId="0" xfId="0" applyFont="1" applyFill="1" applyAlignment="1">
      <alignment vertical="top" wrapText="1"/>
    </xf>
    <xf numFmtId="0" fontId="20" fillId="33" borderId="0" xfId="0" applyFont="1" applyFill="1" applyAlignment="1">
      <alignment horizontal="center" vertical="top" wrapText="1"/>
    </xf>
    <xf numFmtId="0" fontId="27" fillId="34" borderId="0" xfId="0" applyFont="1" applyFill="1" applyAlignment="1">
      <alignment vertical="top"/>
    </xf>
    <xf numFmtId="0" fontId="24" fillId="34" borderId="0" xfId="1" applyFont="1" applyFill="1" applyBorder="1" applyAlignment="1" applyProtection="1">
      <alignment horizontal="center" vertical="top"/>
      <protection hidden="1"/>
    </xf>
    <xf numFmtId="0" fontId="28" fillId="0" borderId="0" xfId="0" applyFont="1" applyAlignment="1">
      <alignment vertical="top" wrapText="1"/>
    </xf>
    <xf numFmtId="0" fontId="0" fillId="33" borderId="0" xfId="0" applyFill="1" applyAlignment="1">
      <alignment vertical="top"/>
    </xf>
    <xf numFmtId="0" fontId="1" fillId="33" borderId="0" xfId="1" applyFill="1" applyBorder="1" applyAlignment="1">
      <alignment vertical="top"/>
    </xf>
    <xf numFmtId="0" fontId="29" fillId="34" borderId="0" xfId="0" applyFont="1" applyFill="1" applyAlignment="1">
      <alignment vertical="top"/>
    </xf>
    <xf numFmtId="0" fontId="30" fillId="34" borderId="0" xfId="1" applyFont="1" applyFill="1" applyBorder="1" applyAlignment="1" applyProtection="1">
      <alignment horizontal="center" vertical="top"/>
      <protection hidden="1"/>
    </xf>
    <xf numFmtId="0" fontId="22" fillId="34" borderId="14" xfId="0" applyFont="1" applyFill="1" applyBorder="1" applyAlignment="1">
      <alignment horizontal="left" wrapText="1"/>
    </xf>
    <xf numFmtId="0" fontId="1" fillId="0" borderId="0" xfId="1"/>
    <xf numFmtId="0" fontId="31" fillId="34" borderId="0" xfId="0" applyFont="1" applyFill="1" applyAlignment="1">
      <alignment vertical="top"/>
    </xf>
    <xf numFmtId="0" fontId="32" fillId="34" borderId="0" xfId="1" applyFont="1" applyFill="1" applyBorder="1" applyAlignment="1" applyProtection="1">
      <alignment horizontal="center" vertical="top"/>
      <protection hidden="1"/>
    </xf>
    <xf numFmtId="0" fontId="33" fillId="34" borderId="0" xfId="0" applyFont="1" applyFill="1" applyAlignment="1">
      <alignment vertical="top"/>
    </xf>
    <xf numFmtId="0" fontId="1" fillId="34" borderId="0" xfId="1" applyFill="1" applyBorder="1" applyAlignment="1" applyProtection="1">
      <alignment horizontal="center" vertical="top"/>
      <protection hidden="1"/>
    </xf>
    <xf numFmtId="0" fontId="1" fillId="33" borderId="0" xfId="1" applyFill="1" applyAlignment="1">
      <alignment vertical="top"/>
    </xf>
    <xf numFmtId="0" fontId="25" fillId="34" borderId="0" xfId="0" applyFont="1" applyFill="1" applyAlignment="1">
      <alignment horizontal="center" vertical="top" wrapText="1"/>
    </xf>
    <xf numFmtId="0" fontId="26" fillId="34" borderId="0" xfId="0" applyFont="1" applyFill="1" applyAlignment="1">
      <alignment horizontal="center" vertical="center"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22">
    <dxf>
      <fill>
        <patternFill patternType="solid">
          <fgColor indexed="64"/>
          <bgColor theme="4" tint="0.79998168889431442"/>
        </patternFill>
      </fill>
      <alignment horizontal="general" vertical="top" textRotation="0" wrapText="0" indent="0" justifyLastLine="0" shrinkToFit="0" readingOrder="0"/>
    </dxf>
    <dxf>
      <fill>
        <patternFill patternType="solid">
          <fgColor indexed="64"/>
          <bgColor theme="4" tint="0.79998168889431442"/>
        </patternFill>
      </fill>
      <alignment horizontal="general" vertical="top" textRotation="0" wrapText="0" indent="0" justifyLastLine="0" shrinkToFit="0" readingOrder="0"/>
    </dxf>
    <dxf>
      <fill>
        <patternFill patternType="solid">
          <fgColor indexed="64"/>
          <bgColor theme="4" tint="0.79998168889431442"/>
        </patternFill>
      </fill>
      <alignment horizontal="general" vertical="top" textRotation="0" wrapText="0" indent="0" justifyLastLine="0" shrinkToFit="0" readingOrder="0"/>
    </dxf>
    <dxf>
      <fill>
        <patternFill patternType="solid">
          <fgColor indexed="64"/>
          <bgColor theme="4" tint="0.79998168889431442"/>
        </patternFill>
      </fill>
      <alignment horizontal="general" vertical="top" textRotation="0" wrapText="0" indent="0" justifyLastLine="0" shrinkToFit="0" readingOrder="0"/>
    </dxf>
    <dxf>
      <fill>
        <patternFill patternType="solid">
          <fgColor indexed="64"/>
          <bgColor theme="4" tint="0.79998168889431442"/>
        </patternFill>
      </fill>
      <alignment horizontal="general" vertical="top" textRotation="0" wrapText="0" indent="0" justifyLastLine="0" shrinkToFit="0" readingOrder="0"/>
    </dxf>
    <dxf>
      <fill>
        <patternFill patternType="solid">
          <fgColor indexed="64"/>
          <bgColor theme="4" tint="0.79998168889431442"/>
        </patternFill>
      </fill>
      <alignment horizontal="general" vertical="top" textRotation="0" wrapText="0" indent="0" justifyLastLine="0" shrinkToFit="0" readingOrder="0"/>
    </dxf>
    <dxf>
      <font>
        <strike val="0"/>
        <outline val="0"/>
        <shadow val="0"/>
        <vertAlign val="baseline"/>
        <color auto="1"/>
        <name val="Calibri"/>
        <scheme val="minor"/>
      </font>
      <fill>
        <patternFill>
          <fgColor indexed="64"/>
          <bgColor theme="0"/>
        </patternFill>
      </fill>
      <alignment horizontal="center" vertical="top" textRotation="0" wrapText="0" indent="0" justifyLastLine="0" shrinkToFit="0" readingOrder="0"/>
      <protection locked="1" hidden="1"/>
    </dxf>
    <dxf>
      <font>
        <strike val="0"/>
        <outline val="0"/>
        <shadow val="0"/>
        <vertAlign val="baseline"/>
        <color auto="1"/>
        <name val="Calibri"/>
        <scheme val="minor"/>
      </font>
      <fill>
        <patternFill>
          <fgColor indexed="64"/>
          <bgColor theme="0"/>
        </patternFill>
      </fill>
      <alignment horizontal="center" vertical="top" textRotation="0" wrapText="0" indent="0" justifyLastLine="0" shrinkToFit="0" readingOrder="0"/>
      <protection locked="1" hidden="1"/>
    </dxf>
    <dxf>
      <font>
        <strike val="0"/>
        <outline val="0"/>
        <shadow val="0"/>
        <vertAlign val="baseline"/>
        <color auto="1"/>
        <name val="Calibri"/>
        <scheme val="minor"/>
      </font>
      <fill>
        <patternFill>
          <fgColor indexed="64"/>
          <bgColor theme="0"/>
        </patternFill>
      </fill>
      <alignment horizontal="center" vertical="top" textRotation="0" wrapText="0" indent="0" justifyLastLine="0" shrinkToFit="0" readingOrder="0"/>
      <protection locked="1" hidden="1"/>
    </dxf>
    <dxf>
      <font>
        <strike val="0"/>
        <outline val="0"/>
        <shadow val="0"/>
        <vertAlign val="baseline"/>
        <color auto="1"/>
        <name val="Calibri"/>
        <scheme val="minor"/>
      </font>
      <fill>
        <patternFill>
          <fgColor indexed="64"/>
          <bgColor theme="0"/>
        </patternFill>
      </fill>
      <alignment horizontal="center" vertical="top" textRotation="0" wrapText="0" indent="0" justifyLastLine="0" shrinkToFit="0" readingOrder="0"/>
      <protection locked="1" hidden="1"/>
    </dxf>
    <dxf>
      <font>
        <strike val="0"/>
        <outline val="0"/>
        <shadow val="0"/>
        <vertAlign val="baseline"/>
        <color auto="1"/>
        <name val="Calibri"/>
        <scheme val="minor"/>
      </font>
      <fill>
        <patternFill>
          <fgColor indexed="64"/>
          <bgColor theme="0"/>
        </patternFill>
      </fill>
      <alignment horizontal="center" vertical="top" textRotation="0" wrapText="0" indent="0" justifyLastLine="0" shrinkToFit="0" readingOrder="0"/>
      <protection locked="1" hidden="1"/>
    </dxf>
    <dxf>
      <font>
        <strike val="0"/>
        <outline val="0"/>
        <shadow val="0"/>
        <vertAlign val="baseline"/>
        <color auto="1"/>
        <name val="Calibri"/>
        <scheme val="minor"/>
      </font>
      <fill>
        <patternFill>
          <fgColor indexed="64"/>
          <bgColor theme="0"/>
        </patternFill>
      </fill>
      <alignment horizontal="center" vertical="top" textRotation="0" wrapText="0" indent="0" justifyLastLine="0" shrinkToFit="0" readingOrder="0"/>
      <protection locked="1" hidden="1"/>
    </dxf>
    <dxf>
      <font>
        <strike val="0"/>
        <outline val="0"/>
        <shadow val="0"/>
        <vertAlign val="baseline"/>
        <color auto="1"/>
        <name val="Calibri"/>
        <scheme val="minor"/>
      </font>
      <fill>
        <patternFill>
          <fgColor indexed="64"/>
          <bgColor theme="0"/>
        </patternFill>
      </fill>
      <alignment vertical="top" textRotation="0" wrapText="0" indent="0" justifyLastLine="0" shrinkToFit="0" readingOrder="0"/>
    </dxf>
    <dxf>
      <font>
        <strike val="0"/>
        <outline val="0"/>
        <shadow val="0"/>
        <vertAlign val="baseline"/>
        <color auto="1"/>
        <name val="Calibri"/>
        <scheme val="minor"/>
      </font>
      <fill>
        <patternFill>
          <fgColor indexed="64"/>
          <bgColor theme="0"/>
        </patternFill>
      </fill>
      <alignment vertical="top" textRotation="0" wrapText="0" indent="0" justifyLastLine="0" shrinkToFit="0" readingOrder="0"/>
    </dxf>
    <dxf>
      <alignment horizontal="center" vertical="top"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theme="4"/>
        </left>
        <right style="thin">
          <color theme="4"/>
        </right>
        <top/>
        <bottom/>
      </border>
    </dxf>
    <dxf>
      <alignment horizontal="general" vertical="bottom"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1" defaultTableStyle="TableStyleMedium2" defaultPivotStyle="PivotStyleLight16">
    <tableStyle name="Blank Table Style" pivot="0" count="0" xr9:uid="{00000000-0011-0000-FFFF-FFFF00000000}"/>
  </tableStyles>
  <colors>
    <mruColors>
      <color rgb="FF374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mailto:marketing@alliancewine.com?subject=Error%20in%20the%20Producer%20Information%20and%20Support%20Table." TargetMode="External"/><Relationship Id="rId1" Type="http://schemas.openxmlformats.org/officeDocument/2006/relationships/hyperlink" Target="https://confirmsubscription.com/h/i/66549D19E64F7636" TargetMode="External"/></Relationships>
</file>

<file path=xl/drawings/drawing1.xml><?xml version="1.0" encoding="utf-8"?>
<xdr:wsDr xmlns:xdr="http://schemas.openxmlformats.org/drawingml/2006/spreadsheetDrawing" xmlns:a="http://schemas.openxmlformats.org/drawingml/2006/main">
  <xdr:twoCellAnchor editAs="absolute">
    <xdr:from>
      <xdr:col>15</xdr:col>
      <xdr:colOff>129540</xdr:colOff>
      <xdr:row>0</xdr:row>
      <xdr:rowOff>15240</xdr:rowOff>
    </xdr:from>
    <xdr:to>
      <xdr:col>17</xdr:col>
      <xdr:colOff>1322916</xdr:colOff>
      <xdr:row>2</xdr:row>
      <xdr:rowOff>662940</xdr:rowOff>
    </xdr:to>
    <mc:AlternateContent xmlns:mc="http://schemas.openxmlformats.org/markup-compatibility/2006" xmlns:sle15="http://schemas.microsoft.com/office/drawing/2012/slicer">
      <mc:Choice Requires="sle15">
        <xdr:graphicFrame macro="">
          <xdr:nvGraphicFramePr>
            <xdr:cNvPr id="2" name="Country">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Country"/>
            </a:graphicData>
          </a:graphic>
        </xdr:graphicFrame>
      </mc:Choice>
      <mc:Fallback xmlns="">
        <xdr:sp macro="" textlink="">
          <xdr:nvSpPr>
            <xdr:cNvPr id="0" name=""/>
            <xdr:cNvSpPr>
              <a:spLocks noTextEdit="1"/>
            </xdr:cNvSpPr>
          </xdr:nvSpPr>
          <xdr:spPr>
            <a:xfrm>
              <a:off x="8679180" y="15240"/>
              <a:ext cx="3840480" cy="177546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xdr:from>
      <xdr:col>7</xdr:col>
      <xdr:colOff>76200</xdr:colOff>
      <xdr:row>1</xdr:row>
      <xdr:rowOff>50800</xdr:rowOff>
    </xdr:from>
    <xdr:to>
      <xdr:col>8</xdr:col>
      <xdr:colOff>863600</xdr:colOff>
      <xdr:row>1</xdr:row>
      <xdr:rowOff>774700</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8928100" y="50800"/>
          <a:ext cx="1663700" cy="723900"/>
        </a:xfrm>
        <a:prstGeom prst="roundRect">
          <a:avLst/>
        </a:prstGeom>
        <a:solidFill>
          <a:schemeClr val="accent6">
            <a:lumMod val="20000"/>
            <a:lumOff val="80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900">
              <a:solidFill>
                <a:sysClr val="windowText" lastClr="000000"/>
              </a:solidFill>
            </a:rPr>
            <a:t>Click here to register and</a:t>
          </a:r>
          <a:r>
            <a:rPr lang="en-GB" sz="900" baseline="0">
              <a:solidFill>
                <a:sysClr val="windowText" lastClr="000000"/>
              </a:solidFill>
            </a:rPr>
            <a:t> be notified when this document is updated.</a:t>
          </a:r>
          <a:endParaRPr lang="en-GB" sz="900">
            <a:solidFill>
              <a:sysClr val="windowText" lastClr="000000"/>
            </a:solidFill>
          </a:endParaRPr>
        </a:p>
      </xdr:txBody>
    </xdr:sp>
    <xdr:clientData/>
  </xdr:twoCellAnchor>
  <xdr:twoCellAnchor>
    <xdr:from>
      <xdr:col>5</xdr:col>
      <xdr:colOff>167640</xdr:colOff>
      <xdr:row>1</xdr:row>
      <xdr:rowOff>55880</xdr:rowOff>
    </xdr:from>
    <xdr:to>
      <xdr:col>7</xdr:col>
      <xdr:colOff>40640</xdr:colOff>
      <xdr:row>1</xdr:row>
      <xdr:rowOff>792480</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7376160" y="375920"/>
          <a:ext cx="1595120" cy="736600"/>
        </a:xfrm>
        <a:prstGeom prst="roundRect">
          <a:avLst/>
        </a:prstGeom>
        <a:solidFill>
          <a:schemeClr val="accent6">
            <a:lumMod val="20000"/>
            <a:lumOff val="80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effectLst/>
              <a:latin typeface="+mn-lt"/>
              <a:ea typeface="+mn-ea"/>
              <a:cs typeface="+mn-cs"/>
            </a:rPr>
            <a:t>If you experience any problems with this table or any links are broken please click here to contact us</a:t>
          </a:r>
          <a:endParaRPr lang="en-GB" sz="900">
            <a:solidFill>
              <a:sysClr val="windowText" lastClr="000000"/>
            </a:solidFill>
            <a:effectLst/>
          </a:endParaRPr>
        </a:p>
        <a:p>
          <a:pPr algn="ctr"/>
          <a:endParaRPr lang="en-GB" sz="1100">
            <a:solidFill>
              <a:sysClr val="windowText" lastClr="000000"/>
            </a:solidFill>
          </a:endParaRPr>
        </a:p>
      </xdr:txBody>
    </xdr:sp>
    <xdr:clientData/>
  </xdr:twoCellAnchor>
  <xdr:twoCellAnchor>
    <xdr:from>
      <xdr:col>9</xdr:col>
      <xdr:colOff>0</xdr:colOff>
      <xdr:row>1</xdr:row>
      <xdr:rowOff>25400</xdr:rowOff>
    </xdr:from>
    <xdr:to>
      <xdr:col>10</xdr:col>
      <xdr:colOff>482600</xdr:colOff>
      <xdr:row>1</xdr:row>
      <xdr:rowOff>762000</xdr:rowOff>
    </xdr:to>
    <xdr:sp macro="" textlink="">
      <xdr:nvSpPr>
        <xdr:cNvPr id="8" name="Rounded Rectangle 7">
          <a:hlinkClick xmlns:r="http://schemas.openxmlformats.org/officeDocument/2006/relationships" r:id="rId2"/>
          <a:extLst>
            <a:ext uri="{FF2B5EF4-FFF2-40B4-BE49-F238E27FC236}">
              <a16:creationId xmlns:a16="http://schemas.microsoft.com/office/drawing/2014/main" id="{00000000-0008-0000-0100-000008000000}"/>
            </a:ext>
          </a:extLst>
        </xdr:cNvPr>
        <xdr:cNvSpPr/>
      </xdr:nvSpPr>
      <xdr:spPr>
        <a:xfrm>
          <a:off x="2369820" y="345440"/>
          <a:ext cx="1595120" cy="736600"/>
        </a:xfrm>
        <a:prstGeom prst="roundRect">
          <a:avLst/>
        </a:prstGeom>
        <a:solidFill>
          <a:schemeClr val="accent6">
            <a:lumMod val="20000"/>
            <a:lumOff val="80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900">
              <a:solidFill>
                <a:sysClr val="windowText" lastClr="000000"/>
              </a:solidFill>
              <a:effectLst/>
              <a:latin typeface="+mn-lt"/>
              <a:ea typeface="+mn-ea"/>
              <a:cs typeface="+mn-cs"/>
            </a:rPr>
            <a:t>If you experience any problems with this table or any links are broken please click here to contact us</a:t>
          </a:r>
          <a:endParaRPr lang="en-GB" sz="900">
            <a:solidFill>
              <a:sysClr val="windowText" lastClr="000000"/>
            </a:solidFill>
            <a:effectLst/>
          </a:endParaRPr>
        </a:p>
        <a:p>
          <a:pPr algn="ctr"/>
          <a:endParaRPr lang="en-GB" sz="1100">
            <a:solidFill>
              <a:sysClr val="windowText" lastClr="000000"/>
            </a:solidFill>
          </a:endParaRPr>
        </a:p>
      </xdr:txBody>
    </xdr:sp>
    <xdr:clientData/>
  </xdr:twoCellAnchor>
  <xdr:twoCellAnchor editAs="oneCell">
    <xdr:from>
      <xdr:col>0</xdr:col>
      <xdr:colOff>213361</xdr:colOff>
      <xdr:row>0</xdr:row>
      <xdr:rowOff>266700</xdr:rowOff>
    </xdr:from>
    <xdr:to>
      <xdr:col>2</xdr:col>
      <xdr:colOff>124788</xdr:colOff>
      <xdr:row>2</xdr:row>
      <xdr:rowOff>320040</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3361" y="266700"/>
          <a:ext cx="1290647" cy="1181100"/>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ry" xr10:uid="{00000000-0013-0000-FFFF-FFFF01000000}" sourceName="Country">
  <extLst>
    <x:ext xmlns:x15="http://schemas.microsoft.com/office/spreadsheetml/2010/11/main" uri="{2F2917AC-EB37-4324-AD4E-5DD8C200BD13}">
      <x15:tableSlicerCache tableId="5" column="1"/>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ry" xr10:uid="{00000000-0014-0000-FFFF-FFFF01000000}" cache="Slicer_Country" caption="Select Country" columnCount="4" style="SlicerStyleLight3" rowHeight="252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 displayName="Table1" ref="A1:B288" totalsRowShown="0" headerRowDxfId="21" headerRowBorderDxfId="20" tableBorderDxfId="19" totalsRowBorderDxfId="18">
  <autoFilter ref="A1:B288" xr:uid="{00000000-0009-0000-0100-000003000000}"/>
  <sortState xmlns:xlrd2="http://schemas.microsoft.com/office/spreadsheetml/2017/richdata2" ref="A2:B288">
    <sortCondition ref="A1:A288"/>
  </sortState>
  <tableColumns count="2">
    <tableColumn id="3" xr3:uid="{00000000-0010-0000-0000-000003000000}" name="ProducerName" dataDxfId="17"/>
    <tableColumn id="4" xr3:uid="{00000000-0010-0000-0000-000004000000}" name="SocialMediaURL" dataDxfId="16"/>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B3:O181" totalsRowShown="0" headerRowDxfId="15" dataDxfId="14" dataCellStyle="Hyperlink">
  <autoFilter ref="B3:O181"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sortState xmlns:xlrd2="http://schemas.microsoft.com/office/spreadsheetml/2017/richdata2" ref="B4:O188">
    <sortCondition ref="B3"/>
  </sortState>
  <tableColumns count="14">
    <tableColumn id="1" xr3:uid="{00000000-0010-0000-0100-000001000000}" name="Country" dataDxfId="13"/>
    <tableColumn id="2" xr3:uid="{00000000-0010-0000-0100-000002000000}" name="Producer Name" dataDxfId="12"/>
    <tableColumn id="3" xr3:uid="{00000000-0010-0000-0100-000003000000}" name="Producer Information (AW Website)" dataDxfId="11" dataCellStyle="Hyperlink">
      <calculatedColumnFormula>IF(Table5[[#This Row],[Producer Information (AW Website)2]]="","",HYPERLINK(Table5[[#This Row],[Producer Information (AW Website)2]],"Visit"))</calculatedColumnFormula>
    </tableColumn>
    <tableColumn id="4" xr3:uid="{00000000-0010-0000-0100-000004000000}" name="Bottleshot Download" dataDxfId="10" dataCellStyle="Hyperlink">
      <calculatedColumnFormula>IF(Table5[[#This Row],[View All  Wines (AW Website)4]]="","",HYPERLINK(Table5[[#This Row],[Bottleshot Download3]],"Download"))</calculatedColumnFormula>
    </tableColumn>
    <tableColumn id="5" xr3:uid="{00000000-0010-0000-0100-000005000000}" name="View All  Wines (AW Website)" dataDxfId="9" dataCellStyle="Hyperlink">
      <calculatedColumnFormula>IF(Table5[[#This Row],[View All  Wines (AW Website)4]]="","",HYPERLINK(Table5[[#This Row],[View All  Wines (AW Website)4]],"Visit"))</calculatedColumnFormula>
    </tableColumn>
    <tableColumn id="6" xr3:uid="{00000000-0010-0000-0100-000006000000}" name="Producer's Instagram" dataDxfId="8" dataCellStyle="Hyperlink">
      <calculatedColumnFormula>IF(Table5[[#This Row],[Producer''s Instagram5]]="","",HYPERLINK(Table5[[#This Row],[Producer''s Instagram5]],"Visit"))</calculatedColumnFormula>
    </tableColumn>
    <tableColumn id="7" xr3:uid="{00000000-0010-0000-0100-000007000000}" name="Producer's Website" dataDxfId="7" dataCellStyle="Hyperlink">
      <calculatedColumnFormula>IF(Table5[[#This Row],[Producer''s Website6]]="","",HYPERLINK(Table5[[#This Row],[Producer''s Website6]],"Visit"))</calculatedColumnFormula>
    </tableColumn>
    <tableColumn id="8" xr3:uid="{00000000-0010-0000-0100-000008000000}" name="Digital Assets (ZIP FILE)" dataDxfId="6" dataCellStyle="Hyperlink">
      <calculatedColumnFormula>IF(Table5[[#This Row],[Digital Assets]]="","",HYPERLINK(Table5[[#This Row],[Digital Assets]],"Download"))</calculatedColumnFormula>
    </tableColumn>
    <tableColumn id="9" xr3:uid="{00000000-0010-0000-0100-000009000000}" name="Producer Information (AW Website)2" dataDxfId="5" dataCellStyle="Hyperlink"/>
    <tableColumn id="10" xr3:uid="{00000000-0010-0000-0100-00000A000000}" name="Bottleshot Download3" dataDxfId="4" dataCellStyle="Hyperlink"/>
    <tableColumn id="11" xr3:uid="{00000000-0010-0000-0100-00000B000000}" name="View All  Wines (AW Website)4" dataDxfId="3" dataCellStyle="Hyperlink"/>
    <tableColumn id="12" xr3:uid="{00000000-0010-0000-0100-00000C000000}" name="Producer's Instagram5" dataDxfId="2" dataCellStyle="Hyperlink"/>
    <tableColumn id="13" xr3:uid="{00000000-0010-0000-0100-00000D000000}" name="Producer's Website6" dataDxfId="1" dataCellStyle="Hyperlink"/>
    <tableColumn id="14" xr3:uid="{00000000-0010-0000-0100-00000E000000}" name="Digital Assets" dataDxfId="0" dataCellStyle="Hyperlink"/>
  </tableColumns>
  <tableStyleInfo name="Blank Table Style" showFirstColumn="0" showLastColumn="0" showRowStripes="0" showColumnStripes="0"/>
</table>
</file>

<file path=xl/theme/theme1.xml><?xml version="1.0" encoding="utf-8"?>
<a:theme xmlns:a="http://schemas.openxmlformats.org/drawingml/2006/main" name="Office Theme">
  <a:themeElements>
    <a:clrScheme name="Alliance Colours">
      <a:dk1>
        <a:sysClr val="windowText" lastClr="000000"/>
      </a:dk1>
      <a:lt1>
        <a:sysClr val="window" lastClr="FFFFFF"/>
      </a:lt1>
      <a:dk2>
        <a:srgbClr val="22252F"/>
      </a:dk2>
      <a:lt2>
        <a:srgbClr val="FFFFFF"/>
      </a:lt2>
      <a:accent1>
        <a:srgbClr val="374661"/>
      </a:accent1>
      <a:accent2>
        <a:srgbClr val="EC613D"/>
      </a:accent2>
      <a:accent3>
        <a:srgbClr val="DBCEB3"/>
      </a:accent3>
      <a:accent4>
        <a:srgbClr val="FFD500"/>
      </a:accent4>
      <a:accent5>
        <a:srgbClr val="554F40"/>
      </a:accent5>
      <a:accent6>
        <a:srgbClr val="B9A377"/>
      </a:accent6>
      <a:hlink>
        <a:srgbClr val="374661"/>
      </a:hlink>
      <a:folHlink>
        <a:srgbClr val="00B0F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6" Type="http://schemas.openxmlformats.org/officeDocument/2006/relationships/hyperlink" Target="https://www.alliancewine.com/our-wines?producerId=4662" TargetMode="External"/><Relationship Id="rId21" Type="http://schemas.openxmlformats.org/officeDocument/2006/relationships/hyperlink" Target="http://www.alliancewine.com/our-producers/bruma-del-esrecho-de-marin" TargetMode="External"/><Relationship Id="rId42" Type="http://schemas.openxmlformats.org/officeDocument/2006/relationships/hyperlink" Target="http://www.alliancewine.com/our-producers/chateau-de-suduriat" TargetMode="External"/><Relationship Id="rId47" Type="http://schemas.openxmlformats.org/officeDocument/2006/relationships/hyperlink" Target="https://www.alliancewine.com/our-wines?producerId=64" TargetMode="External"/><Relationship Id="rId63" Type="http://schemas.openxmlformats.org/officeDocument/2006/relationships/hyperlink" Target="https://www.alliancewine.com/our-wines?producerId=4669" TargetMode="External"/><Relationship Id="rId68" Type="http://schemas.openxmlformats.org/officeDocument/2006/relationships/hyperlink" Target="https://www.alliancewine.com/umbraco/Surface/DownloadSurface/DownloadAllBottleShots?producerId=4677" TargetMode="External"/><Relationship Id="rId84" Type="http://schemas.openxmlformats.org/officeDocument/2006/relationships/hyperlink" Target="https://www.alliancewine.com/umbraco/Surface/DownloadSurface/DownloadAllBottleShots?producerId=4680" TargetMode="External"/><Relationship Id="rId89" Type="http://schemas.openxmlformats.org/officeDocument/2006/relationships/hyperlink" Target="https://www.alliancewine.com/umbraco/Surface/DownloadSurface/DownloadAllBottleShots?producerId=4671" TargetMode="External"/><Relationship Id="rId16" Type="http://schemas.openxmlformats.org/officeDocument/2006/relationships/hyperlink" Target="https://www.alliancewine.com/umbraco/Surface/DownloadSurface/DownloadAllBottleShots?producerId=4652" TargetMode="External"/><Relationship Id="rId107" Type="http://schemas.openxmlformats.org/officeDocument/2006/relationships/hyperlink" Target="https://www.alliancewine.com/our-wines?producerId=4693" TargetMode="External"/><Relationship Id="rId11" Type="http://schemas.openxmlformats.org/officeDocument/2006/relationships/hyperlink" Target="https://www.alliancewine.com/umbraco/Surface/DownloadSurface/DownloadAllBottleShots?producerId=4616" TargetMode="External"/><Relationship Id="rId32" Type="http://schemas.openxmlformats.org/officeDocument/2006/relationships/hyperlink" Target="https://www.alliancewine.com/our-wines?producerId=4665" TargetMode="External"/><Relationship Id="rId37" Type="http://schemas.openxmlformats.org/officeDocument/2006/relationships/hyperlink" Target="https://www.alliancewine.com/umbraco/Surface/DownloadSurface/DownloadAllBottleShots?producerId=4675" TargetMode="External"/><Relationship Id="rId53" Type="http://schemas.openxmlformats.org/officeDocument/2006/relationships/hyperlink" Target="https://www.alliancewine.com/umbraco/Surface/DownloadSurface/DownloadAllBottleShots?producerId=4657" TargetMode="External"/><Relationship Id="rId58" Type="http://schemas.openxmlformats.org/officeDocument/2006/relationships/hyperlink" Target="http://www.alliancewine.com/our-producers/domaine-reverdy-ducroux" TargetMode="External"/><Relationship Id="rId74" Type="http://schemas.openxmlformats.org/officeDocument/2006/relationships/hyperlink" Target="https://www.alliancewine.com/our-producers/paul-lebrun" TargetMode="External"/><Relationship Id="rId79" Type="http://schemas.openxmlformats.org/officeDocument/2006/relationships/hyperlink" Target="https://www.alliancewine.com/umbraco/Surface/DownloadSurface/DownloadAllBottleShots?producerId=4672" TargetMode="External"/><Relationship Id="rId102" Type="http://schemas.openxmlformats.org/officeDocument/2006/relationships/hyperlink" Target="https://www.alliancewine.com/our-wines?producerId=4687" TargetMode="External"/><Relationship Id="rId5" Type="http://schemas.openxmlformats.org/officeDocument/2006/relationships/hyperlink" Target="https://www.alliancewine.com/our-wines?producerId=4615" TargetMode="External"/><Relationship Id="rId90" Type="http://schemas.openxmlformats.org/officeDocument/2006/relationships/hyperlink" Target="https://www.alliancewine.com/our-wines?producerId=4671" TargetMode="External"/><Relationship Id="rId95" Type="http://schemas.openxmlformats.org/officeDocument/2006/relationships/hyperlink" Target="https://www.instagram.com/timwildman/?hl=en" TargetMode="External"/><Relationship Id="rId22" Type="http://schemas.openxmlformats.org/officeDocument/2006/relationships/hyperlink" Target="https://www.alliancewine.com/umbraco/Surface/DownloadSurface/DownloadAllBottleShots?producerId=4655" TargetMode="External"/><Relationship Id="rId27" Type="http://schemas.openxmlformats.org/officeDocument/2006/relationships/hyperlink" Target="https://www.alliancewine.com/our-producers/chateau-senejac" TargetMode="External"/><Relationship Id="rId43" Type="http://schemas.openxmlformats.org/officeDocument/2006/relationships/hyperlink" Target="https://www.alliancewine.com/umbraco/Surface/DownloadSurface/DownloadAllBottleShots?producerId=2455" TargetMode="External"/><Relationship Id="rId48" Type="http://schemas.openxmlformats.org/officeDocument/2006/relationships/hyperlink" Target="https://www.alliancewine.com/umbraco/Surface/DownloadSurface/DownloadAllBottleShots?producerId=64" TargetMode="External"/><Relationship Id="rId64" Type="http://schemas.openxmlformats.org/officeDocument/2006/relationships/hyperlink" Target="https://www.alliancewine.com/our-producers/eric-texier" TargetMode="External"/><Relationship Id="rId69" Type="http://schemas.openxmlformats.org/officeDocument/2006/relationships/hyperlink" Target="https://www.alliancewine.com/our-wines?producerId=4677" TargetMode="External"/><Relationship Id="rId80" Type="http://schemas.openxmlformats.org/officeDocument/2006/relationships/hyperlink" Target="https://www.alliancewine.com/our-wines?producerId=4672" TargetMode="External"/><Relationship Id="rId85" Type="http://schemas.openxmlformats.org/officeDocument/2006/relationships/hyperlink" Target="https://www.alliancewine.com/our-wines?producerId=4680" TargetMode="External"/><Relationship Id="rId12" Type="http://schemas.openxmlformats.org/officeDocument/2006/relationships/hyperlink" Target="https://www.alliancewine.com/our-wines?producerId=4616" TargetMode="External"/><Relationship Id="rId17" Type="http://schemas.openxmlformats.org/officeDocument/2006/relationships/hyperlink" Target="https://www.alliancewine.com/our-wines?producerId=4652" TargetMode="External"/><Relationship Id="rId33" Type="http://schemas.openxmlformats.org/officeDocument/2006/relationships/hyperlink" Target="https://www.alliancewine.com/our-wines?producerId=4667" TargetMode="External"/><Relationship Id="rId38" Type="http://schemas.openxmlformats.org/officeDocument/2006/relationships/hyperlink" Target="https://www.alliancewine.com/our-wines?producerId=24675" TargetMode="External"/><Relationship Id="rId59" Type="http://schemas.openxmlformats.org/officeDocument/2006/relationships/hyperlink" Target="https://www.alliancewine.com/our-wines?producerId=4628" TargetMode="External"/><Relationship Id="rId103" Type="http://schemas.openxmlformats.org/officeDocument/2006/relationships/hyperlink" Target="https://www.alliancewine.com/umbraco/Surface/DownloadSurface/DownloadAllBottleShots?producerId=4689" TargetMode="External"/><Relationship Id="rId108" Type="http://schemas.openxmlformats.org/officeDocument/2006/relationships/printerSettings" Target="../printerSettings/printerSettings1.bin"/><Relationship Id="rId54" Type="http://schemas.openxmlformats.org/officeDocument/2006/relationships/hyperlink" Target="https://www.alliancewine.com/our-producers/comte-de-gironde" TargetMode="External"/><Relationship Id="rId70" Type="http://schemas.openxmlformats.org/officeDocument/2006/relationships/hyperlink" Target="https://www.monteantico.com/" TargetMode="External"/><Relationship Id="rId75" Type="http://schemas.openxmlformats.org/officeDocument/2006/relationships/hyperlink" Target="https://www.alliancewine.com/umbraco/Surface/DownloadSurface/DownloadAllBottleShots?producerId=4670" TargetMode="External"/><Relationship Id="rId91" Type="http://schemas.openxmlformats.org/officeDocument/2006/relationships/hyperlink" Target="http://www.alliancewine.com/our-producers/wildman-wine" TargetMode="External"/><Relationship Id="rId96" Type="http://schemas.openxmlformats.org/officeDocument/2006/relationships/hyperlink" Target="https://www.alliancewine.com/our-wines?producerId=4688" TargetMode="External"/><Relationship Id="rId1" Type="http://schemas.openxmlformats.org/officeDocument/2006/relationships/hyperlink" Target="https://www.alliancewine.com/our-producers/cinco-fincas" TargetMode="External"/><Relationship Id="rId6" Type="http://schemas.openxmlformats.org/officeDocument/2006/relationships/hyperlink" Target="https://www.alliancewine.com/umbraco/Surface/DownloadSurface/DownloadAllBottleShots?producerId=4615" TargetMode="External"/><Relationship Id="rId15" Type="http://schemas.openxmlformats.org/officeDocument/2006/relationships/hyperlink" Target="https://www.alliancewine.com/our-producers/piekenierskloof" TargetMode="External"/><Relationship Id="rId23" Type="http://schemas.openxmlformats.org/officeDocument/2006/relationships/hyperlink" Target="https://www.alliancewine.com/our-wines?producerId=4655" TargetMode="External"/><Relationship Id="rId28" Type="http://schemas.openxmlformats.org/officeDocument/2006/relationships/hyperlink" Target="https://www.alliancewine.com/our-wines?producerId=4662" TargetMode="External"/><Relationship Id="rId36" Type="http://schemas.openxmlformats.org/officeDocument/2006/relationships/hyperlink" Target="http://www.alliancewine.com/our-producers/ma'd-moser" TargetMode="External"/><Relationship Id="rId49" Type="http://schemas.openxmlformats.org/officeDocument/2006/relationships/hyperlink" Target="https://www.alliancewine.com/our-producers/chateau-poitevin" TargetMode="External"/><Relationship Id="rId57" Type="http://schemas.openxmlformats.org/officeDocument/2006/relationships/hyperlink" Target="https://www.alliancewine.com/umbraco/Surface/DownloadSurface/DownloadAllBottleShots?producerId=4678" TargetMode="External"/><Relationship Id="rId106" Type="http://schemas.openxmlformats.org/officeDocument/2006/relationships/hyperlink" Target="https://www.alliancewine.com/our-wines?producerId=4731" TargetMode="External"/><Relationship Id="rId10" Type="http://schemas.openxmlformats.org/officeDocument/2006/relationships/hyperlink" Target="http://www.alliancewine.com/our-producers/chanzy" TargetMode="External"/><Relationship Id="rId31" Type="http://schemas.openxmlformats.org/officeDocument/2006/relationships/hyperlink" Target="https://www.alliancewine.com/our-producers/luis-marin" TargetMode="External"/><Relationship Id="rId44" Type="http://schemas.openxmlformats.org/officeDocument/2006/relationships/hyperlink" Target="https://www.alliancewine.com/our-wines?producerId=2455" TargetMode="External"/><Relationship Id="rId52" Type="http://schemas.openxmlformats.org/officeDocument/2006/relationships/hyperlink" Target="https://www.alliancewine.com/our-wines?producerId=4657" TargetMode="External"/><Relationship Id="rId60" Type="http://schemas.openxmlformats.org/officeDocument/2006/relationships/hyperlink" Target="https://www.alliancewine.com/umbraco/Surface/DownloadSurface/DownloadAllBottleShots?producerId=4628" TargetMode="External"/><Relationship Id="rId65" Type="http://schemas.openxmlformats.org/officeDocument/2006/relationships/hyperlink" Target="https://www.alliancewine.com/umbraco/Surface/DownloadSurface/DownloadAllBottleShots?producerId=4666" TargetMode="External"/><Relationship Id="rId73" Type="http://schemas.openxmlformats.org/officeDocument/2006/relationships/hyperlink" Target="https://www.eric-texier.com/" TargetMode="External"/><Relationship Id="rId78" Type="http://schemas.openxmlformats.org/officeDocument/2006/relationships/hyperlink" Target="https://www.alliancewine.com/our-producers/perez-barquero" TargetMode="External"/><Relationship Id="rId81" Type="http://schemas.openxmlformats.org/officeDocument/2006/relationships/hyperlink" Target="https://www.perezbarquero.com/" TargetMode="External"/><Relationship Id="rId86" Type="http://schemas.openxmlformats.org/officeDocument/2006/relationships/hyperlink" Target="https://www.instagram.com/vinchiovaglio/" TargetMode="External"/><Relationship Id="rId94" Type="http://schemas.openxmlformats.org/officeDocument/2006/relationships/hyperlink" Target="https://www.wildmanwine.com/" TargetMode="External"/><Relationship Id="rId99" Type="http://schemas.openxmlformats.org/officeDocument/2006/relationships/hyperlink" Target="https://www.alliancewine.com/umbraco/Surface/DownloadSurface/DownloadAllBottleShots?producerId=4690" TargetMode="External"/><Relationship Id="rId101" Type="http://schemas.openxmlformats.org/officeDocument/2006/relationships/hyperlink" Target="https://www.alliancewine.com/umbraco/Surface/DownloadSurface/DownloadAllBottleShots?producerId=4687" TargetMode="External"/><Relationship Id="rId4" Type="http://schemas.openxmlformats.org/officeDocument/2006/relationships/hyperlink" Target="https://www.alliancewine.com/our-producers/perelada" TargetMode="External"/><Relationship Id="rId9" Type="http://schemas.openxmlformats.org/officeDocument/2006/relationships/hyperlink" Target="http://www.alliancewine.com/our-producers/domaine-capmartin" TargetMode="External"/><Relationship Id="rId13" Type="http://schemas.openxmlformats.org/officeDocument/2006/relationships/hyperlink" Target="https://www.alliancewine.com/our-wines?producerId=2471" TargetMode="External"/><Relationship Id="rId18" Type="http://schemas.openxmlformats.org/officeDocument/2006/relationships/hyperlink" Target="http://www.alliancewine.com/our-producers/bodegas-barbadillo" TargetMode="External"/><Relationship Id="rId39" Type="http://schemas.openxmlformats.org/officeDocument/2006/relationships/hyperlink" Target="http://www.alliancewine.com/our-producers/chateau-de-garraud" TargetMode="External"/><Relationship Id="rId109" Type="http://schemas.openxmlformats.org/officeDocument/2006/relationships/drawing" Target="../drawings/drawing1.xml"/><Relationship Id="rId34" Type="http://schemas.openxmlformats.org/officeDocument/2006/relationships/hyperlink" Target="https://www.alliancewine.com/our-wines?producerId=3574" TargetMode="External"/><Relationship Id="rId50" Type="http://schemas.openxmlformats.org/officeDocument/2006/relationships/hyperlink" Target="https://www.alliancewine.com/our-wines?producerId=4625" TargetMode="External"/><Relationship Id="rId55" Type="http://schemas.openxmlformats.org/officeDocument/2006/relationships/hyperlink" Target="https://www.alliancewine.com/our-producers/domaine-florent-rouve" TargetMode="External"/><Relationship Id="rId76" Type="http://schemas.openxmlformats.org/officeDocument/2006/relationships/hyperlink" Target="https://www.alliancewine.com/our-wines?producerId=4670" TargetMode="External"/><Relationship Id="rId97" Type="http://schemas.openxmlformats.org/officeDocument/2006/relationships/hyperlink" Target="https://www.alliancewine.com/umbraco/Surface/DownloadSurface/DownloadAllBottleShots?producerId=4688" TargetMode="External"/><Relationship Id="rId104" Type="http://schemas.openxmlformats.org/officeDocument/2006/relationships/hyperlink" Target="https://www.alliancewine.com/our-wines?producerId=4689" TargetMode="External"/><Relationship Id="rId7" Type="http://schemas.openxmlformats.org/officeDocument/2006/relationships/hyperlink" Target="https://www.alliancewine.com/our-wines?producerId=4614" TargetMode="External"/><Relationship Id="rId71" Type="http://schemas.openxmlformats.org/officeDocument/2006/relationships/hyperlink" Target="https://www.instagram.com/monteantico" TargetMode="External"/><Relationship Id="rId92" Type="http://schemas.openxmlformats.org/officeDocument/2006/relationships/hyperlink" Target="https://www.alliancewine.com/umbraco/Surface/DownloadSurface/DownloadAllBottleShots?producerId=4686" TargetMode="External"/><Relationship Id="rId2" Type="http://schemas.openxmlformats.org/officeDocument/2006/relationships/hyperlink" Target="https://www.alliancewine.com/umbraco/Surface/DownloadSurface/DownloadAllBottleShots?producerId=3595" TargetMode="External"/><Relationship Id="rId29" Type="http://schemas.openxmlformats.org/officeDocument/2006/relationships/hyperlink" Target="https://www.alliancewine.com/our-wines?producerId=4653" TargetMode="External"/><Relationship Id="rId24" Type="http://schemas.openxmlformats.org/officeDocument/2006/relationships/hyperlink" Target="https://www.alliancewine.com/our-wines?producerId=4660" TargetMode="External"/><Relationship Id="rId40" Type="http://schemas.openxmlformats.org/officeDocument/2006/relationships/hyperlink" Target="https://www.alliancewine.com/umbraco/Surface/DownloadSurface/DownloadAllBottleShots?producerId=43" TargetMode="External"/><Relationship Id="rId45" Type="http://schemas.openxmlformats.org/officeDocument/2006/relationships/hyperlink" Target="https://www.alliancewine.com/our-producers/chateau-lamothe-bergeron" TargetMode="External"/><Relationship Id="rId66" Type="http://schemas.openxmlformats.org/officeDocument/2006/relationships/hyperlink" Target="https://www.alliancewine.com/our-wines?producerId=4666" TargetMode="External"/><Relationship Id="rId87" Type="http://schemas.openxmlformats.org/officeDocument/2006/relationships/hyperlink" Target="https://vinchio.com/en/" TargetMode="External"/><Relationship Id="rId110" Type="http://schemas.openxmlformats.org/officeDocument/2006/relationships/table" Target="../tables/table2.xml"/><Relationship Id="rId61" Type="http://schemas.openxmlformats.org/officeDocument/2006/relationships/hyperlink" Target="http://www.alliancewine.com/our-producers/solemme" TargetMode="External"/><Relationship Id="rId82" Type="http://schemas.openxmlformats.org/officeDocument/2006/relationships/hyperlink" Target="https://www.instagram.com/perezbarquerobodegas" TargetMode="External"/><Relationship Id="rId19" Type="http://schemas.openxmlformats.org/officeDocument/2006/relationships/hyperlink" Target="https://www.alliancewine.com/umbraco/Surface/DownloadSurface/DownloadAllBottleShots?producerId=4654" TargetMode="External"/><Relationship Id="rId14" Type="http://schemas.openxmlformats.org/officeDocument/2006/relationships/hyperlink" Target="https://www.alliancewine.com/our-wines?producerId=18" TargetMode="External"/><Relationship Id="rId30" Type="http://schemas.openxmlformats.org/officeDocument/2006/relationships/hyperlink" Target="https://www.alliancewine.com/our-wines?producerId=4661" TargetMode="External"/><Relationship Id="rId35" Type="http://schemas.openxmlformats.org/officeDocument/2006/relationships/hyperlink" Target="http://www.alliancewine.com/our-producers/mad-wine-kft" TargetMode="External"/><Relationship Id="rId56" Type="http://schemas.openxmlformats.org/officeDocument/2006/relationships/hyperlink" Target="https://www.alliancewine.com/our-wines?producerId=4678" TargetMode="External"/><Relationship Id="rId77" Type="http://schemas.openxmlformats.org/officeDocument/2006/relationships/hyperlink" Target="https://www.champagne-paul-lebrun.fr/" TargetMode="External"/><Relationship Id="rId100" Type="http://schemas.openxmlformats.org/officeDocument/2006/relationships/hyperlink" Target="https://www.alliancewine.com/our-wines?producerId=4690" TargetMode="External"/><Relationship Id="rId105" Type="http://schemas.openxmlformats.org/officeDocument/2006/relationships/hyperlink" Target="https://www.alliancewine.com/our-wines?producerId=4735" TargetMode="External"/><Relationship Id="rId8" Type="http://schemas.openxmlformats.org/officeDocument/2006/relationships/hyperlink" Target="https://www.alliancewine.com/umbraco/Surface/DownloadSurface/DownloadAllBottleShots?producerId=4614" TargetMode="External"/><Relationship Id="rId51" Type="http://schemas.openxmlformats.org/officeDocument/2006/relationships/hyperlink" Target="https://www.alliancewine.com/umbraco/Surface/DownloadSurface/DownloadAllBottleShots?producerId=4625" TargetMode="External"/><Relationship Id="rId72" Type="http://schemas.openxmlformats.org/officeDocument/2006/relationships/hyperlink" Target="https://domaine-vincentlatour.com/index-uk.php" TargetMode="External"/><Relationship Id="rId93" Type="http://schemas.openxmlformats.org/officeDocument/2006/relationships/hyperlink" Target="https://www.alliancewine.com/our-wines?producerId=4686" TargetMode="External"/><Relationship Id="rId98" Type="http://schemas.openxmlformats.org/officeDocument/2006/relationships/hyperlink" Target="http://www.alliancewine.com/our-producers/orma" TargetMode="External"/><Relationship Id="rId3" Type="http://schemas.openxmlformats.org/officeDocument/2006/relationships/hyperlink" Target="https://www.alliancewine.com/our-wines?producerId=3595" TargetMode="External"/><Relationship Id="rId25" Type="http://schemas.openxmlformats.org/officeDocument/2006/relationships/hyperlink" Target="https://www.alliancewine.com/our-wines?producerId=4658" TargetMode="External"/><Relationship Id="rId46" Type="http://schemas.openxmlformats.org/officeDocument/2006/relationships/hyperlink" Target="https://www.alliancewine.com/our-producers/chateau-lamothe-cissac" TargetMode="External"/><Relationship Id="rId67" Type="http://schemas.openxmlformats.org/officeDocument/2006/relationships/hyperlink" Target="http://www.alliancewine.com/our-producers/monte-antico" TargetMode="External"/><Relationship Id="rId20" Type="http://schemas.openxmlformats.org/officeDocument/2006/relationships/hyperlink" Target="https://www.alliancewine.com/our-wines?producerId=4654" TargetMode="External"/><Relationship Id="rId41" Type="http://schemas.openxmlformats.org/officeDocument/2006/relationships/hyperlink" Target="https://www.alliancewine.com/our-wines?producerId=43" TargetMode="External"/><Relationship Id="rId62" Type="http://schemas.openxmlformats.org/officeDocument/2006/relationships/hyperlink" Target="https://www.alliancewine.com/umbraco/Surface/DownloadSurface/DownloadAllBottleShots?producerId=4669" TargetMode="External"/><Relationship Id="rId83" Type="http://schemas.openxmlformats.org/officeDocument/2006/relationships/hyperlink" Target="http://www.alliancewine.com/our-producers/vinchio-vaglio" TargetMode="External"/><Relationship Id="rId88" Type="http://schemas.openxmlformats.org/officeDocument/2006/relationships/hyperlink" Target="http://www.alliancewine.com/our-producers/plou-et-fils" TargetMode="External"/><Relationship Id="rId111"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88"/>
  <sheetViews>
    <sheetView topLeftCell="A211" workbookViewId="0">
      <selection activeCell="B229" sqref="B229"/>
    </sheetView>
  </sheetViews>
  <sheetFormatPr defaultRowHeight="18" customHeight="1" x14ac:dyDescent="0.25"/>
  <cols>
    <col min="1" max="1" width="32.42578125" customWidth="1"/>
    <col min="2" max="2" width="62.140625" customWidth="1"/>
  </cols>
  <sheetData>
    <row r="1" spans="1:2" ht="18" customHeight="1" x14ac:dyDescent="0.25">
      <c r="A1" s="1" t="s">
        <v>575</v>
      </c>
      <c r="B1" s="2" t="s">
        <v>576</v>
      </c>
    </row>
    <row r="2" spans="1:2" ht="18" customHeight="1" x14ac:dyDescent="0.25">
      <c r="A2" s="3" t="s">
        <v>154</v>
      </c>
      <c r="B2" s="4"/>
    </row>
    <row r="3" spans="1:2" ht="18" customHeight="1" x14ac:dyDescent="0.25">
      <c r="A3" s="3" t="s">
        <v>232</v>
      </c>
      <c r="B3" s="5" t="s">
        <v>577</v>
      </c>
    </row>
    <row r="4" spans="1:2" ht="18" customHeight="1" x14ac:dyDescent="0.25">
      <c r="A4" s="3" t="s">
        <v>137</v>
      </c>
      <c r="B4" s="4"/>
    </row>
    <row r="5" spans="1:2" ht="18" customHeight="1" x14ac:dyDescent="0.25">
      <c r="A5" s="3" t="s">
        <v>578</v>
      </c>
      <c r="B5" s="4"/>
    </row>
    <row r="6" spans="1:2" ht="18" customHeight="1" x14ac:dyDescent="0.25">
      <c r="A6" s="3" t="s">
        <v>579</v>
      </c>
      <c r="B6" s="4"/>
    </row>
    <row r="7" spans="1:2" ht="18" customHeight="1" x14ac:dyDescent="0.25">
      <c r="A7" s="3" t="s">
        <v>180</v>
      </c>
      <c r="B7" s="4"/>
    </row>
    <row r="8" spans="1:2" ht="18" customHeight="1" x14ac:dyDescent="0.25">
      <c r="A8" s="3" t="s">
        <v>156</v>
      </c>
      <c r="B8" s="5" t="s">
        <v>580</v>
      </c>
    </row>
    <row r="9" spans="1:2" ht="18" customHeight="1" x14ac:dyDescent="0.25">
      <c r="A9" s="3" t="s">
        <v>581</v>
      </c>
      <c r="B9" s="4"/>
    </row>
    <row r="10" spans="1:2" ht="18" customHeight="1" x14ac:dyDescent="0.25">
      <c r="A10" s="3" t="s">
        <v>582</v>
      </c>
      <c r="B10" s="4"/>
    </row>
    <row r="11" spans="1:2" ht="18" customHeight="1" x14ac:dyDescent="0.25">
      <c r="A11" s="3" t="s">
        <v>213</v>
      </c>
      <c r="B11" s="4"/>
    </row>
    <row r="12" spans="1:2" ht="18" customHeight="1" x14ac:dyDescent="0.25">
      <c r="A12" s="3" t="s">
        <v>131</v>
      </c>
      <c r="B12" s="4" t="s">
        <v>795</v>
      </c>
    </row>
    <row r="13" spans="1:2" ht="18" customHeight="1" x14ac:dyDescent="0.25">
      <c r="A13" s="3" t="s">
        <v>583</v>
      </c>
      <c r="B13" s="4"/>
    </row>
    <row r="14" spans="1:2" ht="18" customHeight="1" x14ac:dyDescent="0.25">
      <c r="A14" s="3" t="s">
        <v>258</v>
      </c>
      <c r="B14" s="5" t="s">
        <v>584</v>
      </c>
    </row>
    <row r="15" spans="1:2" ht="18" customHeight="1" x14ac:dyDescent="0.25">
      <c r="A15" s="3" t="s">
        <v>259</v>
      </c>
      <c r="B15" s="4"/>
    </row>
    <row r="16" spans="1:2" ht="18" customHeight="1" x14ac:dyDescent="0.25">
      <c r="A16" s="3" t="s">
        <v>169</v>
      </c>
      <c r="B16" s="5" t="s">
        <v>585</v>
      </c>
    </row>
    <row r="17" spans="1:2" ht="18" customHeight="1" x14ac:dyDescent="0.25">
      <c r="A17" s="3" t="s">
        <v>115</v>
      </c>
      <c r="B17" s="4"/>
    </row>
    <row r="18" spans="1:2" ht="18" customHeight="1" x14ac:dyDescent="0.25">
      <c r="A18" s="3" t="s">
        <v>253</v>
      </c>
      <c r="B18" s="4"/>
    </row>
    <row r="19" spans="1:2" ht="18" customHeight="1" x14ac:dyDescent="0.25">
      <c r="A19" s="3" t="s">
        <v>586</v>
      </c>
      <c r="B19" s="4"/>
    </row>
    <row r="20" spans="1:2" ht="18" customHeight="1" x14ac:dyDescent="0.25">
      <c r="A20" s="3" t="s">
        <v>587</v>
      </c>
      <c r="B20" s="4" t="s">
        <v>796</v>
      </c>
    </row>
    <row r="21" spans="1:2" ht="18" customHeight="1" x14ac:dyDescent="0.25">
      <c r="A21" s="3" t="s">
        <v>211</v>
      </c>
      <c r="B21" s="4" t="s">
        <v>797</v>
      </c>
    </row>
    <row r="22" spans="1:2" ht="18" customHeight="1" x14ac:dyDescent="0.25">
      <c r="A22" s="3" t="s">
        <v>588</v>
      </c>
      <c r="B22" s="5" t="s">
        <v>589</v>
      </c>
    </row>
    <row r="23" spans="1:2" ht="18" customHeight="1" x14ac:dyDescent="0.25">
      <c r="A23" s="3" t="s">
        <v>590</v>
      </c>
      <c r="B23" s="4"/>
    </row>
    <row r="24" spans="1:2" ht="18" customHeight="1" x14ac:dyDescent="0.25">
      <c r="A24" s="3" t="s">
        <v>591</v>
      </c>
      <c r="B24" s="4"/>
    </row>
    <row r="25" spans="1:2" ht="18" customHeight="1" x14ac:dyDescent="0.25">
      <c r="A25" s="3" t="s">
        <v>592</v>
      </c>
      <c r="B25" s="4"/>
    </row>
    <row r="26" spans="1:2" ht="18" customHeight="1" x14ac:dyDescent="0.25">
      <c r="A26" s="3" t="s">
        <v>178</v>
      </c>
      <c r="B26" s="5" t="s">
        <v>4</v>
      </c>
    </row>
    <row r="27" spans="1:2" ht="18" customHeight="1" x14ac:dyDescent="0.25">
      <c r="A27" s="3" t="s">
        <v>143</v>
      </c>
      <c r="B27" s="5" t="s">
        <v>593</v>
      </c>
    </row>
    <row r="28" spans="1:2" ht="18" customHeight="1" x14ac:dyDescent="0.25">
      <c r="A28" s="3" t="s">
        <v>238</v>
      </c>
      <c r="B28" s="5" t="s">
        <v>594</v>
      </c>
    </row>
    <row r="29" spans="1:2" ht="18" customHeight="1" x14ac:dyDescent="0.25">
      <c r="A29" s="3" t="s">
        <v>595</v>
      </c>
      <c r="B29" s="4"/>
    </row>
    <row r="30" spans="1:2" ht="18" customHeight="1" x14ac:dyDescent="0.25">
      <c r="A30" s="3" t="s">
        <v>186</v>
      </c>
      <c r="B30" s="4"/>
    </row>
    <row r="31" spans="1:2" ht="18" customHeight="1" x14ac:dyDescent="0.25">
      <c r="A31" s="3" t="s">
        <v>221</v>
      </c>
      <c r="B31" s="4"/>
    </row>
    <row r="32" spans="1:2" ht="18" customHeight="1" x14ac:dyDescent="0.25">
      <c r="A32" s="3" t="s">
        <v>171</v>
      </c>
      <c r="B32" s="5" t="s">
        <v>596</v>
      </c>
    </row>
    <row r="33" spans="1:2" ht="18" customHeight="1" x14ac:dyDescent="0.25">
      <c r="A33" s="3" t="s">
        <v>179</v>
      </c>
      <c r="B33" s="5" t="s">
        <v>597</v>
      </c>
    </row>
    <row r="34" spans="1:2" ht="18" customHeight="1" x14ac:dyDescent="0.25">
      <c r="A34" s="3" t="s">
        <v>205</v>
      </c>
      <c r="B34" s="5" t="s">
        <v>598</v>
      </c>
    </row>
    <row r="35" spans="1:2" ht="18" customHeight="1" x14ac:dyDescent="0.25">
      <c r="A35" s="3" t="s">
        <v>599</v>
      </c>
      <c r="B35" s="5" t="s">
        <v>600</v>
      </c>
    </row>
    <row r="36" spans="1:2" ht="18" customHeight="1" x14ac:dyDescent="0.25">
      <c r="A36" s="3" t="s">
        <v>112</v>
      </c>
      <c r="B36" s="5" t="s">
        <v>19</v>
      </c>
    </row>
    <row r="37" spans="1:2" ht="18" customHeight="1" x14ac:dyDescent="0.25">
      <c r="A37" s="3" t="s">
        <v>125</v>
      </c>
      <c r="B37" s="5" t="s">
        <v>38</v>
      </c>
    </row>
    <row r="38" spans="1:2" ht="18" customHeight="1" x14ac:dyDescent="0.25">
      <c r="A38" s="3" t="s">
        <v>601</v>
      </c>
      <c r="B38" s="4"/>
    </row>
    <row r="39" spans="1:2" ht="18" customHeight="1" x14ac:dyDescent="0.25">
      <c r="A39" s="3" t="s">
        <v>101</v>
      </c>
      <c r="B39" s="5" t="s">
        <v>15</v>
      </c>
    </row>
    <row r="40" spans="1:2" ht="18" customHeight="1" x14ac:dyDescent="0.25">
      <c r="A40" s="3" t="s">
        <v>602</v>
      </c>
      <c r="B40" s="4"/>
    </row>
    <row r="41" spans="1:2" ht="18" customHeight="1" x14ac:dyDescent="0.25">
      <c r="A41" s="3" t="s">
        <v>201</v>
      </c>
      <c r="B41" s="5" t="s">
        <v>603</v>
      </c>
    </row>
    <row r="42" spans="1:2" ht="18" customHeight="1" x14ac:dyDescent="0.25">
      <c r="A42" s="3" t="s">
        <v>109</v>
      </c>
      <c r="B42" s="5" t="s">
        <v>604</v>
      </c>
    </row>
    <row r="43" spans="1:2" ht="18" customHeight="1" x14ac:dyDescent="0.25">
      <c r="A43" s="3" t="s">
        <v>170</v>
      </c>
      <c r="B43" s="4"/>
    </row>
    <row r="44" spans="1:2" ht="18" customHeight="1" x14ac:dyDescent="0.25">
      <c r="A44" s="3" t="s">
        <v>605</v>
      </c>
      <c r="B44" s="4"/>
    </row>
    <row r="45" spans="1:2" ht="18" customHeight="1" x14ac:dyDescent="0.25">
      <c r="A45" s="3" t="s">
        <v>198</v>
      </c>
      <c r="B45" s="4"/>
    </row>
    <row r="46" spans="1:2" ht="18" customHeight="1" x14ac:dyDescent="0.25">
      <c r="A46" s="3" t="s">
        <v>218</v>
      </c>
      <c r="B46" s="4"/>
    </row>
    <row r="47" spans="1:2" ht="18" customHeight="1" x14ac:dyDescent="0.25">
      <c r="A47" s="3" t="s">
        <v>260</v>
      </c>
      <c r="B47" s="4"/>
    </row>
    <row r="48" spans="1:2" ht="18" customHeight="1" x14ac:dyDescent="0.25">
      <c r="A48" s="3" t="s">
        <v>250</v>
      </c>
      <c r="B48" s="5" t="s">
        <v>606</v>
      </c>
    </row>
    <row r="49" spans="1:2" ht="18" customHeight="1" x14ac:dyDescent="0.25">
      <c r="A49" s="3" t="s">
        <v>607</v>
      </c>
      <c r="B49" s="4"/>
    </row>
    <row r="50" spans="1:2" ht="18" customHeight="1" x14ac:dyDescent="0.25">
      <c r="A50" s="3" t="s">
        <v>223</v>
      </c>
      <c r="B50" s="5" t="s">
        <v>608</v>
      </c>
    </row>
    <row r="51" spans="1:2" ht="18" customHeight="1" x14ac:dyDescent="0.25">
      <c r="A51" s="3" t="s">
        <v>222</v>
      </c>
      <c r="B51" s="4"/>
    </row>
    <row r="52" spans="1:2" ht="18" customHeight="1" x14ac:dyDescent="0.25">
      <c r="A52" s="3" t="s">
        <v>111</v>
      </c>
      <c r="B52" s="5" t="s">
        <v>609</v>
      </c>
    </row>
    <row r="53" spans="1:2" ht="18" customHeight="1" x14ac:dyDescent="0.25">
      <c r="A53" s="3" t="s">
        <v>167</v>
      </c>
      <c r="B53" s="4"/>
    </row>
    <row r="54" spans="1:2" ht="18" customHeight="1" x14ac:dyDescent="0.25">
      <c r="A54" s="3" t="s">
        <v>106</v>
      </c>
      <c r="B54" s="5" t="s">
        <v>610</v>
      </c>
    </row>
    <row r="55" spans="1:2" ht="18" customHeight="1" x14ac:dyDescent="0.25">
      <c r="A55" s="3" t="s">
        <v>249</v>
      </c>
      <c r="B55" s="4"/>
    </row>
    <row r="56" spans="1:2" ht="18" customHeight="1" x14ac:dyDescent="0.25">
      <c r="A56" s="3" t="s">
        <v>189</v>
      </c>
      <c r="B56" s="5" t="s">
        <v>67</v>
      </c>
    </row>
    <row r="57" spans="1:2" ht="18" customHeight="1" x14ac:dyDescent="0.25">
      <c r="A57" s="3" t="s">
        <v>214</v>
      </c>
      <c r="B57" s="5" t="s">
        <v>611</v>
      </c>
    </row>
    <row r="58" spans="1:2" ht="18" customHeight="1" x14ac:dyDescent="0.25">
      <c r="A58" s="3" t="s">
        <v>612</v>
      </c>
      <c r="B58" s="5" t="s">
        <v>613</v>
      </c>
    </row>
    <row r="59" spans="1:2" ht="18" customHeight="1" x14ac:dyDescent="0.25">
      <c r="A59" s="3" t="s">
        <v>194</v>
      </c>
      <c r="B59" s="5" t="s">
        <v>614</v>
      </c>
    </row>
    <row r="60" spans="1:2" ht="18" customHeight="1" x14ac:dyDescent="0.25">
      <c r="A60" s="3" t="s">
        <v>155</v>
      </c>
      <c r="B60" s="5" t="s">
        <v>615</v>
      </c>
    </row>
    <row r="61" spans="1:2" ht="18" customHeight="1" x14ac:dyDescent="0.25">
      <c r="A61" s="3" t="s">
        <v>132</v>
      </c>
      <c r="B61" s="5" t="s">
        <v>616</v>
      </c>
    </row>
    <row r="62" spans="1:2" ht="18" customHeight="1" x14ac:dyDescent="0.25">
      <c r="A62" s="3" t="s">
        <v>617</v>
      </c>
      <c r="B62" s="4"/>
    </row>
    <row r="63" spans="1:2" ht="18" customHeight="1" x14ac:dyDescent="0.25">
      <c r="A63" s="3" t="s">
        <v>618</v>
      </c>
      <c r="B63" s="4" t="s">
        <v>799</v>
      </c>
    </row>
    <row r="64" spans="1:2" ht="18" customHeight="1" x14ac:dyDescent="0.25">
      <c r="A64" s="3" t="s">
        <v>619</v>
      </c>
      <c r="B64" s="4"/>
    </row>
    <row r="65" spans="1:2" ht="18" customHeight="1" x14ac:dyDescent="0.25">
      <c r="A65" s="3" t="s">
        <v>620</v>
      </c>
      <c r="B65" s="4"/>
    </row>
    <row r="66" spans="1:2" ht="18" customHeight="1" x14ac:dyDescent="0.25">
      <c r="A66" s="3" t="s">
        <v>621</v>
      </c>
      <c r="B66" s="4" t="s">
        <v>800</v>
      </c>
    </row>
    <row r="67" spans="1:2" ht="18" customHeight="1" x14ac:dyDescent="0.25">
      <c r="A67" s="3" t="s">
        <v>622</v>
      </c>
      <c r="B67" s="5" t="s">
        <v>623</v>
      </c>
    </row>
    <row r="68" spans="1:2" ht="18" customHeight="1" x14ac:dyDescent="0.25">
      <c r="A68" s="3" t="s">
        <v>624</v>
      </c>
      <c r="B68" s="4" t="s">
        <v>798</v>
      </c>
    </row>
    <row r="69" spans="1:2" ht="18" customHeight="1" x14ac:dyDescent="0.25">
      <c r="A69" s="3" t="s">
        <v>625</v>
      </c>
      <c r="B69" s="5" t="s">
        <v>626</v>
      </c>
    </row>
    <row r="70" spans="1:2" ht="18" customHeight="1" x14ac:dyDescent="0.25">
      <c r="A70" s="3" t="s">
        <v>627</v>
      </c>
      <c r="B70" s="4" t="s">
        <v>801</v>
      </c>
    </row>
    <row r="71" spans="1:2" ht="18" customHeight="1" x14ac:dyDescent="0.25">
      <c r="A71" s="3" t="s">
        <v>628</v>
      </c>
      <c r="B71" s="5" t="s">
        <v>629</v>
      </c>
    </row>
    <row r="72" spans="1:2" ht="18" customHeight="1" x14ac:dyDescent="0.25">
      <c r="A72" s="3" t="s">
        <v>630</v>
      </c>
      <c r="B72" s="4"/>
    </row>
    <row r="73" spans="1:2" ht="18" customHeight="1" x14ac:dyDescent="0.25">
      <c r="A73" s="3" t="s">
        <v>631</v>
      </c>
      <c r="B73" s="4"/>
    </row>
    <row r="74" spans="1:2" ht="18" customHeight="1" x14ac:dyDescent="0.25">
      <c r="A74" s="3" t="s">
        <v>632</v>
      </c>
      <c r="B74" s="4"/>
    </row>
    <row r="75" spans="1:2" ht="18" customHeight="1" x14ac:dyDescent="0.25">
      <c r="A75" s="3" t="s">
        <v>633</v>
      </c>
      <c r="B75" s="4"/>
    </row>
    <row r="76" spans="1:2" ht="18" customHeight="1" x14ac:dyDescent="0.25">
      <c r="A76" s="3" t="s">
        <v>634</v>
      </c>
      <c r="B76" s="5" t="s">
        <v>635</v>
      </c>
    </row>
    <row r="77" spans="1:2" ht="18" customHeight="1" x14ac:dyDescent="0.25">
      <c r="A77" s="3" t="s">
        <v>636</v>
      </c>
      <c r="B77" s="5" t="s">
        <v>637</v>
      </c>
    </row>
    <row r="78" spans="1:2" ht="18" customHeight="1" x14ac:dyDescent="0.25">
      <c r="A78" s="3" t="s">
        <v>638</v>
      </c>
      <c r="B78" s="4"/>
    </row>
    <row r="79" spans="1:2" ht="18" customHeight="1" x14ac:dyDescent="0.25">
      <c r="A79" s="3" t="s">
        <v>639</v>
      </c>
      <c r="B79" s="5" t="s">
        <v>640</v>
      </c>
    </row>
    <row r="80" spans="1:2" ht="18" customHeight="1" x14ac:dyDescent="0.25">
      <c r="A80" s="3" t="s">
        <v>641</v>
      </c>
      <c r="B80" s="4"/>
    </row>
    <row r="81" spans="1:2" ht="18" customHeight="1" x14ac:dyDescent="0.25">
      <c r="A81" s="3" t="s">
        <v>642</v>
      </c>
      <c r="B81" s="4"/>
    </row>
    <row r="82" spans="1:2" ht="18" customHeight="1" x14ac:dyDescent="0.25">
      <c r="A82" s="3" t="s">
        <v>643</v>
      </c>
      <c r="B82" s="4"/>
    </row>
    <row r="83" spans="1:2" ht="18" customHeight="1" x14ac:dyDescent="0.25">
      <c r="A83" s="3" t="s">
        <v>644</v>
      </c>
      <c r="B83" s="4"/>
    </row>
    <row r="84" spans="1:2" ht="18" customHeight="1" x14ac:dyDescent="0.25">
      <c r="A84" s="3" t="s">
        <v>645</v>
      </c>
      <c r="B84" s="4"/>
    </row>
    <row r="85" spans="1:2" ht="18" customHeight="1" x14ac:dyDescent="0.25">
      <c r="A85" s="3" t="s">
        <v>646</v>
      </c>
      <c r="B85" s="4"/>
    </row>
    <row r="86" spans="1:2" ht="18" customHeight="1" x14ac:dyDescent="0.25">
      <c r="A86" s="3" t="s">
        <v>647</v>
      </c>
      <c r="B86" s="4"/>
    </row>
    <row r="87" spans="1:2" ht="18" customHeight="1" x14ac:dyDescent="0.25">
      <c r="A87" s="3" t="s">
        <v>648</v>
      </c>
      <c r="B87" s="4"/>
    </row>
    <row r="88" spans="1:2" ht="18" customHeight="1" x14ac:dyDescent="0.25">
      <c r="A88" s="3" t="s">
        <v>649</v>
      </c>
      <c r="B88" s="4"/>
    </row>
    <row r="89" spans="1:2" ht="18" customHeight="1" x14ac:dyDescent="0.25">
      <c r="A89" s="3" t="s">
        <v>650</v>
      </c>
      <c r="B89" s="4"/>
    </row>
    <row r="90" spans="1:2" ht="18" customHeight="1" x14ac:dyDescent="0.25">
      <c r="A90" s="3" t="s">
        <v>651</v>
      </c>
      <c r="B90" s="4"/>
    </row>
    <row r="91" spans="1:2" ht="18" customHeight="1" x14ac:dyDescent="0.25">
      <c r="A91" s="3" t="s">
        <v>652</v>
      </c>
      <c r="B91" s="4"/>
    </row>
    <row r="92" spans="1:2" ht="18" customHeight="1" x14ac:dyDescent="0.25">
      <c r="A92" s="3" t="s">
        <v>653</v>
      </c>
      <c r="B92" s="4"/>
    </row>
    <row r="93" spans="1:2" ht="18" customHeight="1" x14ac:dyDescent="0.25">
      <c r="A93" s="3" t="s">
        <v>654</v>
      </c>
      <c r="B93" s="4" t="s">
        <v>798</v>
      </c>
    </row>
    <row r="94" spans="1:2" ht="18" customHeight="1" x14ac:dyDescent="0.25">
      <c r="A94" s="3" t="s">
        <v>655</v>
      </c>
      <c r="B94" s="5" t="s">
        <v>656</v>
      </c>
    </row>
    <row r="95" spans="1:2" ht="18" customHeight="1" x14ac:dyDescent="0.25">
      <c r="A95" s="3" t="s">
        <v>657</v>
      </c>
      <c r="B95" s="4"/>
    </row>
    <row r="96" spans="1:2" ht="18" customHeight="1" x14ac:dyDescent="0.25">
      <c r="A96" s="3" t="s">
        <v>193</v>
      </c>
      <c r="B96" s="4" t="s">
        <v>802</v>
      </c>
    </row>
    <row r="97" spans="1:2" ht="18" customHeight="1" x14ac:dyDescent="0.25">
      <c r="A97" s="3" t="s">
        <v>658</v>
      </c>
      <c r="B97" s="5" t="s">
        <v>659</v>
      </c>
    </row>
    <row r="98" spans="1:2" ht="18" customHeight="1" x14ac:dyDescent="0.25">
      <c r="A98" s="3" t="s">
        <v>660</v>
      </c>
      <c r="B98" s="4"/>
    </row>
    <row r="99" spans="1:2" ht="18" customHeight="1" x14ac:dyDescent="0.25">
      <c r="A99" s="3" t="s">
        <v>661</v>
      </c>
      <c r="B99" s="4"/>
    </row>
    <row r="100" spans="1:2" ht="18" customHeight="1" x14ac:dyDescent="0.25">
      <c r="A100" s="3" t="s">
        <v>99</v>
      </c>
      <c r="B100" s="5" t="s">
        <v>662</v>
      </c>
    </row>
    <row r="101" spans="1:2" ht="18" customHeight="1" x14ac:dyDescent="0.25">
      <c r="A101" s="3" t="s">
        <v>129</v>
      </c>
      <c r="B101" s="5" t="s">
        <v>663</v>
      </c>
    </row>
    <row r="102" spans="1:2" ht="18" customHeight="1" x14ac:dyDescent="0.25">
      <c r="A102" s="3" t="s">
        <v>141</v>
      </c>
      <c r="B102" s="4" t="s">
        <v>803</v>
      </c>
    </row>
    <row r="103" spans="1:2" ht="18" customHeight="1" x14ac:dyDescent="0.25">
      <c r="A103" s="3" t="s">
        <v>664</v>
      </c>
      <c r="B103" s="4"/>
    </row>
    <row r="104" spans="1:2" ht="18" customHeight="1" x14ac:dyDescent="0.25">
      <c r="A104" s="3" t="s">
        <v>665</v>
      </c>
      <c r="B104" s="5" t="s">
        <v>666</v>
      </c>
    </row>
    <row r="105" spans="1:2" ht="18" customHeight="1" x14ac:dyDescent="0.25">
      <c r="A105" s="3" t="s">
        <v>148</v>
      </c>
      <c r="B105" s="4"/>
    </row>
    <row r="106" spans="1:2" ht="18" customHeight="1" x14ac:dyDescent="0.25">
      <c r="A106" s="3" t="s">
        <v>165</v>
      </c>
      <c r="B106" s="4"/>
    </row>
    <row r="107" spans="1:2" ht="18" customHeight="1" x14ac:dyDescent="0.25">
      <c r="A107" s="3" t="s">
        <v>217</v>
      </c>
      <c r="B107" s="4"/>
    </row>
    <row r="108" spans="1:2" ht="18" customHeight="1" x14ac:dyDescent="0.25">
      <c r="A108" s="3" t="s">
        <v>667</v>
      </c>
      <c r="B108" s="4"/>
    </row>
    <row r="109" spans="1:2" ht="18" customHeight="1" x14ac:dyDescent="0.25">
      <c r="A109" s="3" t="s">
        <v>668</v>
      </c>
      <c r="B109" s="4"/>
    </row>
    <row r="110" spans="1:2" ht="18" customHeight="1" x14ac:dyDescent="0.25">
      <c r="A110" s="3" t="s">
        <v>161</v>
      </c>
      <c r="B110" s="4"/>
    </row>
    <row r="111" spans="1:2" ht="18" customHeight="1" x14ac:dyDescent="0.25">
      <c r="A111" s="3" t="s">
        <v>669</v>
      </c>
      <c r="B111" s="5" t="s">
        <v>670</v>
      </c>
    </row>
    <row r="112" spans="1:2" ht="18" customHeight="1" x14ac:dyDescent="0.25">
      <c r="A112" s="3" t="s">
        <v>140</v>
      </c>
      <c r="B112" s="5" t="s">
        <v>671</v>
      </c>
    </row>
    <row r="113" spans="1:2" ht="18" customHeight="1" x14ac:dyDescent="0.25">
      <c r="A113" s="3" t="s">
        <v>195</v>
      </c>
      <c r="B113" s="4"/>
    </row>
    <row r="114" spans="1:2" ht="18" customHeight="1" x14ac:dyDescent="0.25">
      <c r="A114" s="3" t="s">
        <v>672</v>
      </c>
      <c r="B114" s="4"/>
    </row>
    <row r="115" spans="1:2" ht="18" customHeight="1" x14ac:dyDescent="0.25">
      <c r="A115" s="3" t="s">
        <v>152</v>
      </c>
      <c r="B115" s="4"/>
    </row>
    <row r="116" spans="1:2" ht="18" customHeight="1" x14ac:dyDescent="0.25">
      <c r="A116" s="3" t="s">
        <v>673</v>
      </c>
      <c r="B116" s="4" t="s">
        <v>804</v>
      </c>
    </row>
    <row r="117" spans="1:2" ht="18" customHeight="1" x14ac:dyDescent="0.25">
      <c r="A117" s="3" t="s">
        <v>139</v>
      </c>
      <c r="B117" s="5" t="s">
        <v>674</v>
      </c>
    </row>
    <row r="118" spans="1:2" ht="18" customHeight="1" x14ac:dyDescent="0.25">
      <c r="A118" s="3" t="s">
        <v>254</v>
      </c>
      <c r="B118" s="4"/>
    </row>
    <row r="119" spans="1:2" ht="18" customHeight="1" x14ac:dyDescent="0.25">
      <c r="A119" s="3" t="s">
        <v>176</v>
      </c>
      <c r="B119" s="5" t="s">
        <v>675</v>
      </c>
    </row>
    <row r="120" spans="1:2" ht="18" customHeight="1" x14ac:dyDescent="0.25">
      <c r="A120" s="3" t="s">
        <v>207</v>
      </c>
      <c r="B120" s="4"/>
    </row>
    <row r="121" spans="1:2" ht="18" customHeight="1" x14ac:dyDescent="0.25">
      <c r="A121" s="3" t="s">
        <v>182</v>
      </c>
      <c r="B121" s="4" t="s">
        <v>805</v>
      </c>
    </row>
    <row r="122" spans="1:2" ht="18" customHeight="1" x14ac:dyDescent="0.25">
      <c r="A122" s="3" t="s">
        <v>105</v>
      </c>
      <c r="B122" s="5" t="s">
        <v>24</v>
      </c>
    </row>
    <row r="123" spans="1:2" ht="18" customHeight="1" x14ac:dyDescent="0.25">
      <c r="A123" s="3" t="s">
        <v>128</v>
      </c>
      <c r="B123" s="5" t="s">
        <v>676</v>
      </c>
    </row>
    <row r="124" spans="1:2" ht="18" customHeight="1" x14ac:dyDescent="0.25">
      <c r="A124" s="3" t="s">
        <v>181</v>
      </c>
      <c r="B124" s="5" t="s">
        <v>677</v>
      </c>
    </row>
    <row r="125" spans="1:2" ht="18" customHeight="1" x14ac:dyDescent="0.25">
      <c r="A125" s="3" t="s">
        <v>107</v>
      </c>
      <c r="B125" s="4"/>
    </row>
    <row r="126" spans="1:2" ht="18" customHeight="1" x14ac:dyDescent="0.25">
      <c r="A126" s="3" t="s">
        <v>678</v>
      </c>
      <c r="B126" s="4"/>
    </row>
    <row r="127" spans="1:2" ht="18" customHeight="1" x14ac:dyDescent="0.25">
      <c r="A127" s="3" t="s">
        <v>240</v>
      </c>
      <c r="B127" s="4"/>
    </row>
    <row r="128" spans="1:2" ht="18" customHeight="1" x14ac:dyDescent="0.25">
      <c r="A128" s="3" t="s">
        <v>183</v>
      </c>
      <c r="B128" s="4" t="s">
        <v>806</v>
      </c>
    </row>
    <row r="129" spans="1:2" ht="18" customHeight="1" x14ac:dyDescent="0.25">
      <c r="A129" s="3" t="s">
        <v>216</v>
      </c>
      <c r="B129" s="4"/>
    </row>
    <row r="130" spans="1:2" ht="18" customHeight="1" x14ac:dyDescent="0.25">
      <c r="A130" s="3" t="s">
        <v>197</v>
      </c>
      <c r="B130" s="5" t="s">
        <v>679</v>
      </c>
    </row>
    <row r="131" spans="1:2" ht="18" customHeight="1" x14ac:dyDescent="0.25">
      <c r="A131" s="3" t="s">
        <v>196</v>
      </c>
      <c r="B131" s="4"/>
    </row>
    <row r="132" spans="1:2" ht="18" customHeight="1" x14ac:dyDescent="0.25">
      <c r="A132" s="3" t="s">
        <v>680</v>
      </c>
      <c r="B132" s="4"/>
    </row>
    <row r="133" spans="1:2" ht="18" customHeight="1" x14ac:dyDescent="0.25">
      <c r="A133" s="3" t="s">
        <v>190</v>
      </c>
      <c r="B133" s="4"/>
    </row>
    <row r="134" spans="1:2" ht="18" customHeight="1" x14ac:dyDescent="0.25">
      <c r="A134" s="3" t="s">
        <v>681</v>
      </c>
      <c r="B134" s="4"/>
    </row>
    <row r="135" spans="1:2" ht="18" customHeight="1" x14ac:dyDescent="0.25">
      <c r="A135" s="3" t="s">
        <v>102</v>
      </c>
      <c r="B135" s="4"/>
    </row>
    <row r="136" spans="1:2" ht="18" customHeight="1" x14ac:dyDescent="0.25">
      <c r="A136" s="3" t="s">
        <v>138</v>
      </c>
      <c r="B136" s="4"/>
    </row>
    <row r="137" spans="1:2" ht="18" customHeight="1" x14ac:dyDescent="0.25">
      <c r="A137" s="3" t="s">
        <v>108</v>
      </c>
      <c r="B137" s="4"/>
    </row>
    <row r="138" spans="1:2" ht="18" customHeight="1" x14ac:dyDescent="0.25">
      <c r="A138" s="3" t="s">
        <v>124</v>
      </c>
      <c r="B138" s="5" t="s">
        <v>682</v>
      </c>
    </row>
    <row r="139" spans="1:2" ht="18" customHeight="1" x14ac:dyDescent="0.25">
      <c r="A139" s="3" t="s">
        <v>683</v>
      </c>
      <c r="B139" s="5" t="s">
        <v>684</v>
      </c>
    </row>
    <row r="140" spans="1:2" ht="18" customHeight="1" x14ac:dyDescent="0.25">
      <c r="A140" s="3" t="s">
        <v>123</v>
      </c>
      <c r="B140" s="5" t="s">
        <v>685</v>
      </c>
    </row>
    <row r="141" spans="1:2" ht="18" customHeight="1" x14ac:dyDescent="0.25">
      <c r="A141" s="3" t="s">
        <v>686</v>
      </c>
      <c r="B141" s="4"/>
    </row>
    <row r="142" spans="1:2" ht="18" customHeight="1" x14ac:dyDescent="0.25">
      <c r="A142" s="3" t="s">
        <v>687</v>
      </c>
      <c r="B142" s="4"/>
    </row>
    <row r="143" spans="1:2" ht="18" customHeight="1" x14ac:dyDescent="0.25">
      <c r="A143" s="3" t="s">
        <v>688</v>
      </c>
      <c r="B143" s="4"/>
    </row>
    <row r="144" spans="1:2" ht="18" customHeight="1" x14ac:dyDescent="0.25">
      <c r="A144" s="3" t="s">
        <v>103</v>
      </c>
      <c r="B144" s="5" t="s">
        <v>689</v>
      </c>
    </row>
    <row r="145" spans="1:2" ht="18" customHeight="1" x14ac:dyDescent="0.25">
      <c r="A145" s="3" t="s">
        <v>208</v>
      </c>
      <c r="B145" s="5" t="s">
        <v>690</v>
      </c>
    </row>
    <row r="146" spans="1:2" ht="18" customHeight="1" x14ac:dyDescent="0.25">
      <c r="A146" s="3" t="s">
        <v>94</v>
      </c>
      <c r="B146" s="4"/>
    </row>
    <row r="147" spans="1:2" ht="18" customHeight="1" x14ac:dyDescent="0.25">
      <c r="A147" s="3" t="s">
        <v>691</v>
      </c>
      <c r="B147" s="4"/>
    </row>
    <row r="148" spans="1:2" ht="18" customHeight="1" x14ac:dyDescent="0.25">
      <c r="A148" s="3" t="s">
        <v>121</v>
      </c>
      <c r="B148" s="4" t="s">
        <v>807</v>
      </c>
    </row>
    <row r="149" spans="1:2" ht="18" customHeight="1" x14ac:dyDescent="0.25">
      <c r="A149" s="3" t="s">
        <v>145</v>
      </c>
      <c r="B149" s="5" t="s">
        <v>692</v>
      </c>
    </row>
    <row r="150" spans="1:2" ht="18" customHeight="1" x14ac:dyDescent="0.25">
      <c r="A150" s="3" t="s">
        <v>133</v>
      </c>
      <c r="B150" s="4"/>
    </row>
    <row r="151" spans="1:2" ht="18" customHeight="1" x14ac:dyDescent="0.25">
      <c r="A151" s="3" t="s">
        <v>224</v>
      </c>
      <c r="B151" s="4"/>
    </row>
    <row r="152" spans="1:2" ht="18" customHeight="1" x14ac:dyDescent="0.25">
      <c r="A152" s="3" t="s">
        <v>164</v>
      </c>
      <c r="B152" s="4"/>
    </row>
    <row r="153" spans="1:2" ht="18" customHeight="1" x14ac:dyDescent="0.25">
      <c r="A153" s="3" t="s">
        <v>142</v>
      </c>
      <c r="B153" s="5" t="s">
        <v>693</v>
      </c>
    </row>
    <row r="154" spans="1:2" ht="18" customHeight="1" x14ac:dyDescent="0.25">
      <c r="A154" s="3" t="s">
        <v>256</v>
      </c>
      <c r="B154" s="4"/>
    </row>
    <row r="155" spans="1:2" ht="18" customHeight="1" x14ac:dyDescent="0.25">
      <c r="A155" s="3" t="s">
        <v>694</v>
      </c>
      <c r="B155" s="4"/>
    </row>
    <row r="156" spans="1:2" ht="18" customHeight="1" x14ac:dyDescent="0.25">
      <c r="A156" s="3" t="s">
        <v>144</v>
      </c>
      <c r="B156" s="5" t="s">
        <v>695</v>
      </c>
    </row>
    <row r="157" spans="1:2" ht="18" customHeight="1" x14ac:dyDescent="0.25">
      <c r="A157" s="3" t="s">
        <v>255</v>
      </c>
      <c r="B157" s="4"/>
    </row>
    <row r="158" spans="1:2" ht="18" customHeight="1" x14ac:dyDescent="0.25">
      <c r="A158" s="3" t="s">
        <v>696</v>
      </c>
      <c r="B158" s="5" t="s">
        <v>697</v>
      </c>
    </row>
    <row r="159" spans="1:2" ht="18" customHeight="1" x14ac:dyDescent="0.25">
      <c r="A159" s="3" t="s">
        <v>153</v>
      </c>
      <c r="B159" s="4"/>
    </row>
    <row r="160" spans="1:2" ht="18" customHeight="1" x14ac:dyDescent="0.25">
      <c r="A160" s="3" t="s">
        <v>185</v>
      </c>
      <c r="B160" s="5" t="s">
        <v>698</v>
      </c>
    </row>
    <row r="161" spans="1:2" ht="18" customHeight="1" x14ac:dyDescent="0.25">
      <c r="A161" s="3" t="s">
        <v>699</v>
      </c>
      <c r="B161" s="4" t="s">
        <v>808</v>
      </c>
    </row>
    <row r="162" spans="1:2" ht="18" customHeight="1" x14ac:dyDescent="0.25">
      <c r="A162" s="3" t="s">
        <v>150</v>
      </c>
      <c r="B162" s="5" t="s">
        <v>700</v>
      </c>
    </row>
    <row r="163" spans="1:2" ht="18" customHeight="1" x14ac:dyDescent="0.25">
      <c r="A163" s="3" t="s">
        <v>701</v>
      </c>
      <c r="B163" s="4"/>
    </row>
    <row r="164" spans="1:2" ht="18" customHeight="1" x14ac:dyDescent="0.25">
      <c r="A164" s="3" t="s">
        <v>261</v>
      </c>
      <c r="B164" s="4"/>
    </row>
    <row r="165" spans="1:2" ht="18" customHeight="1" x14ac:dyDescent="0.25">
      <c r="A165" s="3" t="s">
        <v>702</v>
      </c>
      <c r="B165" s="5" t="s">
        <v>703</v>
      </c>
    </row>
    <row r="166" spans="1:2" ht="18" customHeight="1" x14ac:dyDescent="0.25">
      <c r="A166" s="3" t="s">
        <v>230</v>
      </c>
      <c r="B166" s="5" t="s">
        <v>704</v>
      </c>
    </row>
    <row r="167" spans="1:2" ht="18" customHeight="1" x14ac:dyDescent="0.25">
      <c r="A167" s="3" t="s">
        <v>209</v>
      </c>
      <c r="B167" s="5" t="s">
        <v>705</v>
      </c>
    </row>
    <row r="168" spans="1:2" ht="18" customHeight="1" x14ac:dyDescent="0.25">
      <c r="A168" s="3" t="s">
        <v>118</v>
      </c>
      <c r="B168" s="5" t="s">
        <v>706</v>
      </c>
    </row>
    <row r="169" spans="1:2" ht="18" customHeight="1" x14ac:dyDescent="0.25">
      <c r="A169" s="3" t="s">
        <v>116</v>
      </c>
      <c r="B169" s="5" t="s">
        <v>52</v>
      </c>
    </row>
    <row r="170" spans="1:2" ht="18" customHeight="1" x14ac:dyDescent="0.25">
      <c r="A170" s="3" t="s">
        <v>707</v>
      </c>
      <c r="B170" s="4" t="s">
        <v>809</v>
      </c>
    </row>
    <row r="171" spans="1:2" ht="18" customHeight="1" x14ac:dyDescent="0.25">
      <c r="A171" s="3" t="s">
        <v>708</v>
      </c>
      <c r="B171" s="5" t="s">
        <v>709</v>
      </c>
    </row>
    <row r="172" spans="1:2" ht="18" customHeight="1" x14ac:dyDescent="0.25">
      <c r="A172" s="3" t="s">
        <v>226</v>
      </c>
      <c r="B172" s="4"/>
    </row>
    <row r="173" spans="1:2" ht="18" customHeight="1" x14ac:dyDescent="0.25">
      <c r="A173" s="3" t="s">
        <v>710</v>
      </c>
      <c r="B173" s="5" t="s">
        <v>711</v>
      </c>
    </row>
    <row r="174" spans="1:2" ht="18" customHeight="1" x14ac:dyDescent="0.25">
      <c r="A174" s="3" t="s">
        <v>712</v>
      </c>
      <c r="B174" s="4"/>
    </row>
    <row r="175" spans="1:2" ht="18" customHeight="1" x14ac:dyDescent="0.25">
      <c r="A175" s="3" t="s">
        <v>229</v>
      </c>
      <c r="B175" s="4"/>
    </row>
    <row r="176" spans="1:2" ht="18" customHeight="1" x14ac:dyDescent="0.25">
      <c r="A176" s="3" t="s">
        <v>713</v>
      </c>
      <c r="B176" s="4"/>
    </row>
    <row r="177" spans="1:2" ht="18" customHeight="1" x14ac:dyDescent="0.25">
      <c r="A177" s="3" t="s">
        <v>231</v>
      </c>
      <c r="B177" s="5" t="s">
        <v>714</v>
      </c>
    </row>
    <row r="178" spans="1:2" ht="18" customHeight="1" x14ac:dyDescent="0.25">
      <c r="A178" s="3" t="s">
        <v>200</v>
      </c>
      <c r="B178" s="4"/>
    </row>
    <row r="179" spans="1:2" ht="18" customHeight="1" x14ac:dyDescent="0.25">
      <c r="A179" s="3" t="s">
        <v>219</v>
      </c>
      <c r="B179" s="5" t="s">
        <v>715</v>
      </c>
    </row>
    <row r="180" spans="1:2" ht="18" customHeight="1" x14ac:dyDescent="0.25">
      <c r="A180" s="3" t="s">
        <v>212</v>
      </c>
      <c r="B180" s="5" t="s">
        <v>716</v>
      </c>
    </row>
    <row r="181" spans="1:2" ht="18" customHeight="1" x14ac:dyDescent="0.25">
      <c r="A181" s="3" t="s">
        <v>119</v>
      </c>
      <c r="B181" s="4"/>
    </row>
    <row r="182" spans="1:2" ht="18" customHeight="1" x14ac:dyDescent="0.25">
      <c r="A182" s="3" t="s">
        <v>228</v>
      </c>
      <c r="B182" s="4"/>
    </row>
    <row r="183" spans="1:2" ht="18" customHeight="1" x14ac:dyDescent="0.25">
      <c r="A183" s="3" t="s">
        <v>257</v>
      </c>
      <c r="B183" s="4"/>
    </row>
    <row r="184" spans="1:2" ht="18" customHeight="1" x14ac:dyDescent="0.25">
      <c r="A184" s="3" t="s">
        <v>717</v>
      </c>
      <c r="B184" s="5" t="s">
        <v>718</v>
      </c>
    </row>
    <row r="185" spans="1:2" ht="18" customHeight="1" x14ac:dyDescent="0.25">
      <c r="A185" s="3" t="s">
        <v>239</v>
      </c>
      <c r="B185" s="5" t="s">
        <v>719</v>
      </c>
    </row>
    <row r="186" spans="1:2" ht="18" customHeight="1" x14ac:dyDescent="0.25">
      <c r="A186" s="3" t="s">
        <v>93</v>
      </c>
      <c r="B186" s="4"/>
    </row>
    <row r="187" spans="1:2" ht="18" customHeight="1" x14ac:dyDescent="0.25">
      <c r="A187" s="3" t="s">
        <v>187</v>
      </c>
      <c r="B187" s="4"/>
    </row>
    <row r="188" spans="1:2" ht="18" customHeight="1" x14ac:dyDescent="0.25">
      <c r="A188" s="3" t="s">
        <v>227</v>
      </c>
      <c r="B188" s="4"/>
    </row>
    <row r="189" spans="1:2" ht="18" customHeight="1" x14ac:dyDescent="0.25">
      <c r="A189" s="3" t="s">
        <v>720</v>
      </c>
      <c r="B189" s="4"/>
    </row>
    <row r="190" spans="1:2" ht="18" customHeight="1" x14ac:dyDescent="0.25">
      <c r="A190" s="3" t="s">
        <v>721</v>
      </c>
      <c r="B190" s="5" t="s">
        <v>722</v>
      </c>
    </row>
    <row r="191" spans="1:2" ht="18" customHeight="1" x14ac:dyDescent="0.25">
      <c r="A191" s="3" t="s">
        <v>89</v>
      </c>
      <c r="B191" s="4"/>
    </row>
    <row r="192" spans="1:2" ht="18" customHeight="1" x14ac:dyDescent="0.25">
      <c r="A192" s="3" t="s">
        <v>92</v>
      </c>
      <c r="B192" s="5" t="s">
        <v>723</v>
      </c>
    </row>
    <row r="193" spans="1:2" ht="18" customHeight="1" x14ac:dyDescent="0.25">
      <c r="A193" s="3" t="s">
        <v>233</v>
      </c>
      <c r="B193" s="5" t="s">
        <v>724</v>
      </c>
    </row>
    <row r="194" spans="1:2" ht="18" customHeight="1" x14ac:dyDescent="0.25">
      <c r="A194" s="3" t="s">
        <v>725</v>
      </c>
      <c r="B194" s="4"/>
    </row>
    <row r="195" spans="1:2" ht="18" customHeight="1" x14ac:dyDescent="0.25">
      <c r="A195" s="3" t="s">
        <v>210</v>
      </c>
      <c r="B195" s="5" t="s">
        <v>726</v>
      </c>
    </row>
    <row r="196" spans="1:2" ht="18" customHeight="1" x14ac:dyDescent="0.25">
      <c r="A196" s="3" t="s">
        <v>727</v>
      </c>
      <c r="B196" s="4"/>
    </row>
    <row r="197" spans="1:2" ht="18" customHeight="1" x14ac:dyDescent="0.25">
      <c r="A197" s="3" t="s">
        <v>174</v>
      </c>
      <c r="B197" s="4"/>
    </row>
    <row r="198" spans="1:2" ht="18" customHeight="1" x14ac:dyDescent="0.25">
      <c r="A198" s="3" t="s">
        <v>728</v>
      </c>
      <c r="B198" s="4"/>
    </row>
    <row r="199" spans="1:2" ht="18" customHeight="1" x14ac:dyDescent="0.25">
      <c r="A199" s="3" t="s">
        <v>237</v>
      </c>
      <c r="B199" s="5" t="s">
        <v>72</v>
      </c>
    </row>
    <row r="200" spans="1:2" ht="18" customHeight="1" x14ac:dyDescent="0.25">
      <c r="A200" s="3" t="s">
        <v>729</v>
      </c>
      <c r="B200" s="4"/>
    </row>
    <row r="201" spans="1:2" ht="18" customHeight="1" x14ac:dyDescent="0.25">
      <c r="A201" s="3" t="s">
        <v>730</v>
      </c>
      <c r="B201" s="4"/>
    </row>
    <row r="202" spans="1:2" ht="18" customHeight="1" x14ac:dyDescent="0.25">
      <c r="A202" s="3" t="s">
        <v>203</v>
      </c>
      <c r="B202" s="4"/>
    </row>
    <row r="203" spans="1:2" ht="18" customHeight="1" x14ac:dyDescent="0.25">
      <c r="A203" s="3" t="s">
        <v>731</v>
      </c>
      <c r="B203" s="4"/>
    </row>
    <row r="204" spans="1:2" ht="18" customHeight="1" x14ac:dyDescent="0.25">
      <c r="A204" s="3" t="s">
        <v>732</v>
      </c>
      <c r="B204" s="4"/>
    </row>
    <row r="205" spans="1:2" ht="18" customHeight="1" x14ac:dyDescent="0.25">
      <c r="A205" s="3" t="s">
        <v>157</v>
      </c>
      <c r="B205" s="4"/>
    </row>
    <row r="206" spans="1:2" ht="18" customHeight="1" x14ac:dyDescent="0.25">
      <c r="A206" s="3" t="s">
        <v>122</v>
      </c>
      <c r="B206" s="4"/>
    </row>
    <row r="207" spans="1:2" ht="18" customHeight="1" x14ac:dyDescent="0.25">
      <c r="A207" s="3" t="s">
        <v>158</v>
      </c>
      <c r="B207" s="5" t="s">
        <v>733</v>
      </c>
    </row>
    <row r="208" spans="1:2" ht="18" customHeight="1" x14ac:dyDescent="0.25">
      <c r="A208" s="3" t="s">
        <v>734</v>
      </c>
      <c r="B208" s="4"/>
    </row>
    <row r="209" spans="1:2" ht="18" customHeight="1" x14ac:dyDescent="0.25">
      <c r="A209" s="3" t="s">
        <v>735</v>
      </c>
      <c r="B209" s="4"/>
    </row>
    <row r="210" spans="1:2" ht="18" customHeight="1" x14ac:dyDescent="0.25">
      <c r="A210" s="3" t="s">
        <v>110</v>
      </c>
      <c r="B210" s="5" t="s">
        <v>736</v>
      </c>
    </row>
    <row r="211" spans="1:2" ht="18" customHeight="1" x14ac:dyDescent="0.25">
      <c r="A211" s="3" t="s">
        <v>737</v>
      </c>
      <c r="B211" s="4"/>
    </row>
    <row r="212" spans="1:2" ht="18" customHeight="1" x14ac:dyDescent="0.25">
      <c r="A212" s="3" t="s">
        <v>738</v>
      </c>
      <c r="B212" s="4"/>
    </row>
    <row r="213" spans="1:2" ht="18" customHeight="1" x14ac:dyDescent="0.25">
      <c r="A213" s="3" t="s">
        <v>739</v>
      </c>
      <c r="B213" s="4"/>
    </row>
    <row r="214" spans="1:2" ht="18" customHeight="1" x14ac:dyDescent="0.25">
      <c r="A214" s="3" t="s">
        <v>740</v>
      </c>
      <c r="B214" s="5" t="s">
        <v>741</v>
      </c>
    </row>
    <row r="215" spans="1:2" ht="18" customHeight="1" x14ac:dyDescent="0.25">
      <c r="A215" s="3" t="s">
        <v>151</v>
      </c>
      <c r="B215" s="5" t="s">
        <v>742</v>
      </c>
    </row>
    <row r="216" spans="1:2" ht="18" customHeight="1" x14ac:dyDescent="0.25">
      <c r="A216" s="3" t="s">
        <v>251</v>
      </c>
      <c r="B216" s="5" t="s">
        <v>743</v>
      </c>
    </row>
    <row r="217" spans="1:2" ht="18" customHeight="1" x14ac:dyDescent="0.25">
      <c r="A217" s="3" t="s">
        <v>117</v>
      </c>
      <c r="B217" s="4"/>
    </row>
    <row r="218" spans="1:2" ht="18" customHeight="1" x14ac:dyDescent="0.25">
      <c r="A218" s="3" t="s">
        <v>744</v>
      </c>
      <c r="B218" s="4"/>
    </row>
    <row r="219" spans="1:2" ht="18" customHeight="1" x14ac:dyDescent="0.25">
      <c r="A219" s="3" t="s">
        <v>246</v>
      </c>
      <c r="B219" s="4"/>
    </row>
    <row r="220" spans="1:2" ht="18" customHeight="1" x14ac:dyDescent="0.25">
      <c r="A220" s="3" t="s">
        <v>745</v>
      </c>
      <c r="B220" s="4"/>
    </row>
    <row r="221" spans="1:2" ht="18" customHeight="1" x14ac:dyDescent="0.25">
      <c r="A221" s="3" t="s">
        <v>746</v>
      </c>
      <c r="B221" s="5" t="s">
        <v>747</v>
      </c>
    </row>
    <row r="222" spans="1:2" ht="18" customHeight="1" x14ac:dyDescent="0.25">
      <c r="A222" s="3" t="s">
        <v>215</v>
      </c>
      <c r="B222" s="4"/>
    </row>
    <row r="223" spans="1:2" ht="18" customHeight="1" x14ac:dyDescent="0.25">
      <c r="A223" s="3" t="s">
        <v>748</v>
      </c>
      <c r="B223" s="4"/>
    </row>
    <row r="224" spans="1:2" ht="18" customHeight="1" x14ac:dyDescent="0.25">
      <c r="A224" s="3" t="s">
        <v>749</v>
      </c>
      <c r="B224" s="4"/>
    </row>
    <row r="225" spans="1:2" ht="18" customHeight="1" x14ac:dyDescent="0.25">
      <c r="A225" s="3" t="s">
        <v>160</v>
      </c>
      <c r="B225" s="5" t="s">
        <v>62</v>
      </c>
    </row>
    <row r="226" spans="1:2" ht="18" customHeight="1" x14ac:dyDescent="0.25">
      <c r="A226" s="3" t="s">
        <v>136</v>
      </c>
      <c r="B226" s="4" t="s">
        <v>810</v>
      </c>
    </row>
    <row r="227" spans="1:2" ht="18" customHeight="1" x14ac:dyDescent="0.25">
      <c r="A227" s="3" t="s">
        <v>95</v>
      </c>
      <c r="B227" s="4"/>
    </row>
    <row r="228" spans="1:2" ht="18" customHeight="1" x14ac:dyDescent="0.25">
      <c r="A228" s="3" t="s">
        <v>130</v>
      </c>
      <c r="B228" s="5" t="s">
        <v>750</v>
      </c>
    </row>
    <row r="229" spans="1:2" ht="18" customHeight="1" x14ac:dyDescent="0.25">
      <c r="A229" s="3" t="s">
        <v>252</v>
      </c>
      <c r="B229" s="5" t="s">
        <v>871</v>
      </c>
    </row>
    <row r="230" spans="1:2" ht="18" customHeight="1" x14ac:dyDescent="0.25">
      <c r="A230" s="3" t="s">
        <v>206</v>
      </c>
      <c r="B230" s="4"/>
    </row>
    <row r="231" spans="1:2" ht="18" customHeight="1" x14ac:dyDescent="0.25">
      <c r="A231" s="3" t="s">
        <v>751</v>
      </c>
      <c r="B231" s="4"/>
    </row>
    <row r="232" spans="1:2" ht="18" customHeight="1" x14ac:dyDescent="0.25">
      <c r="A232" s="3" t="s">
        <v>752</v>
      </c>
      <c r="B232" s="4"/>
    </row>
    <row r="233" spans="1:2" ht="18" customHeight="1" x14ac:dyDescent="0.25">
      <c r="A233" s="3" t="s">
        <v>235</v>
      </c>
      <c r="B233" s="5" t="s">
        <v>47</v>
      </c>
    </row>
    <row r="234" spans="1:2" ht="18" customHeight="1" x14ac:dyDescent="0.25">
      <c r="A234" s="3" t="s">
        <v>177</v>
      </c>
      <c r="B234" s="5" t="s">
        <v>9</v>
      </c>
    </row>
    <row r="235" spans="1:2" ht="18" customHeight="1" x14ac:dyDescent="0.25">
      <c r="A235" s="3" t="s">
        <v>241</v>
      </c>
      <c r="B235" s="5" t="s">
        <v>753</v>
      </c>
    </row>
    <row r="236" spans="1:2" ht="18" customHeight="1" x14ac:dyDescent="0.25">
      <c r="A236" s="3" t="s">
        <v>168</v>
      </c>
      <c r="B236" s="5" t="s">
        <v>754</v>
      </c>
    </row>
    <row r="237" spans="1:2" ht="18" customHeight="1" x14ac:dyDescent="0.25">
      <c r="A237" s="3" t="s">
        <v>159</v>
      </c>
      <c r="B237" s="5" t="s">
        <v>755</v>
      </c>
    </row>
    <row r="238" spans="1:2" ht="18" customHeight="1" x14ac:dyDescent="0.25">
      <c r="A238" s="3" t="s">
        <v>248</v>
      </c>
      <c r="B238" s="5" t="s">
        <v>756</v>
      </c>
    </row>
    <row r="239" spans="1:2" ht="18" customHeight="1" x14ac:dyDescent="0.25">
      <c r="A239" s="3" t="s">
        <v>90</v>
      </c>
      <c r="B239" s="5" t="s">
        <v>757</v>
      </c>
    </row>
    <row r="240" spans="1:2" ht="18" customHeight="1" x14ac:dyDescent="0.25">
      <c r="A240" s="3" t="s">
        <v>146</v>
      </c>
      <c r="B240" s="5" t="s">
        <v>33</v>
      </c>
    </row>
    <row r="241" spans="1:2" ht="18" customHeight="1" x14ac:dyDescent="0.25">
      <c r="A241" s="3" t="s">
        <v>247</v>
      </c>
      <c r="B241" s="4"/>
    </row>
    <row r="242" spans="1:2" ht="18" customHeight="1" x14ac:dyDescent="0.25">
      <c r="A242" s="3" t="s">
        <v>127</v>
      </c>
      <c r="B242" s="4" t="s">
        <v>811</v>
      </c>
    </row>
    <row r="243" spans="1:2" ht="18" customHeight="1" x14ac:dyDescent="0.25">
      <c r="A243" s="3" t="s">
        <v>220</v>
      </c>
      <c r="B243" s="5" t="s">
        <v>758</v>
      </c>
    </row>
    <row r="244" spans="1:2" ht="18" customHeight="1" x14ac:dyDescent="0.25">
      <c r="A244" s="3" t="s">
        <v>100</v>
      </c>
      <c r="B244" s="5" t="s">
        <v>759</v>
      </c>
    </row>
    <row r="245" spans="1:2" ht="18" customHeight="1" x14ac:dyDescent="0.25">
      <c r="A245" s="3" t="s">
        <v>760</v>
      </c>
      <c r="B245" s="4"/>
    </row>
    <row r="246" spans="1:2" ht="18" customHeight="1" x14ac:dyDescent="0.25">
      <c r="A246" s="3" t="s">
        <v>234</v>
      </c>
      <c r="B246" s="5" t="s">
        <v>761</v>
      </c>
    </row>
    <row r="247" spans="1:2" ht="18" customHeight="1" x14ac:dyDescent="0.25">
      <c r="A247" s="3" t="s">
        <v>762</v>
      </c>
      <c r="B247" s="4"/>
    </row>
    <row r="248" spans="1:2" ht="18" customHeight="1" x14ac:dyDescent="0.25">
      <c r="A248" s="3" t="s">
        <v>191</v>
      </c>
      <c r="B248" s="4"/>
    </row>
    <row r="249" spans="1:2" ht="18" customHeight="1" x14ac:dyDescent="0.25">
      <c r="A249" s="3" t="s">
        <v>204</v>
      </c>
      <c r="B249" s="5" t="s">
        <v>763</v>
      </c>
    </row>
    <row r="250" spans="1:2" ht="18" customHeight="1" x14ac:dyDescent="0.25">
      <c r="A250" s="3" t="s">
        <v>764</v>
      </c>
      <c r="B250" s="4"/>
    </row>
    <row r="251" spans="1:2" ht="18" customHeight="1" x14ac:dyDescent="0.25">
      <c r="A251" s="3" t="s">
        <v>97</v>
      </c>
      <c r="B251" s="5" t="s">
        <v>765</v>
      </c>
    </row>
    <row r="252" spans="1:2" ht="18" customHeight="1" x14ac:dyDescent="0.25">
      <c r="A252" s="3" t="s">
        <v>766</v>
      </c>
      <c r="B252" s="5" t="s">
        <v>767</v>
      </c>
    </row>
    <row r="253" spans="1:2" ht="18" customHeight="1" x14ac:dyDescent="0.25">
      <c r="A253" s="3" t="s">
        <v>768</v>
      </c>
      <c r="B253" s="4"/>
    </row>
    <row r="254" spans="1:2" ht="18" customHeight="1" x14ac:dyDescent="0.25">
      <c r="A254" s="3" t="s">
        <v>113</v>
      </c>
      <c r="B254" s="5" t="s">
        <v>769</v>
      </c>
    </row>
    <row r="255" spans="1:2" ht="18" customHeight="1" x14ac:dyDescent="0.25">
      <c r="A255" s="3" t="s">
        <v>244</v>
      </c>
      <c r="B255" s="5" t="s">
        <v>770</v>
      </c>
    </row>
    <row r="256" spans="1:2" ht="18" customHeight="1" x14ac:dyDescent="0.25">
      <c r="A256" s="3" t="s">
        <v>202</v>
      </c>
      <c r="B256" s="5" t="s">
        <v>771</v>
      </c>
    </row>
    <row r="257" spans="1:2" ht="18" customHeight="1" x14ac:dyDescent="0.25">
      <c r="A257" s="3" t="s">
        <v>163</v>
      </c>
      <c r="B257" s="4" t="s">
        <v>812</v>
      </c>
    </row>
    <row r="258" spans="1:2" ht="18" customHeight="1" x14ac:dyDescent="0.25">
      <c r="A258" s="3" t="s">
        <v>114</v>
      </c>
      <c r="B258" s="4"/>
    </row>
    <row r="259" spans="1:2" ht="18" customHeight="1" x14ac:dyDescent="0.25">
      <c r="A259" s="3" t="s">
        <v>173</v>
      </c>
      <c r="B259" s="5" t="s">
        <v>772</v>
      </c>
    </row>
    <row r="260" spans="1:2" ht="18" customHeight="1" x14ac:dyDescent="0.25">
      <c r="A260" s="3" t="s">
        <v>773</v>
      </c>
      <c r="B260" s="4"/>
    </row>
    <row r="261" spans="1:2" ht="18" customHeight="1" x14ac:dyDescent="0.25">
      <c r="A261" s="3" t="s">
        <v>774</v>
      </c>
      <c r="B261" s="4"/>
    </row>
    <row r="262" spans="1:2" ht="18" customHeight="1" x14ac:dyDescent="0.25">
      <c r="A262" s="3" t="s">
        <v>172</v>
      </c>
      <c r="B262" s="4" t="s">
        <v>813</v>
      </c>
    </row>
    <row r="263" spans="1:2" ht="18" customHeight="1" x14ac:dyDescent="0.25">
      <c r="A263" s="3" t="s">
        <v>775</v>
      </c>
      <c r="B263" s="4"/>
    </row>
    <row r="264" spans="1:2" ht="18" customHeight="1" x14ac:dyDescent="0.25">
      <c r="A264" s="3" t="s">
        <v>776</v>
      </c>
      <c r="B264" s="5" t="s">
        <v>777</v>
      </c>
    </row>
    <row r="265" spans="1:2" ht="18" customHeight="1" x14ac:dyDescent="0.25">
      <c r="A265" s="3" t="s">
        <v>778</v>
      </c>
      <c r="B265" s="5" t="s">
        <v>779</v>
      </c>
    </row>
    <row r="266" spans="1:2" ht="18" customHeight="1" x14ac:dyDescent="0.25">
      <c r="A266" s="3" t="s">
        <v>780</v>
      </c>
      <c r="B266" s="5" t="s">
        <v>781</v>
      </c>
    </row>
    <row r="267" spans="1:2" ht="18" customHeight="1" x14ac:dyDescent="0.25">
      <c r="A267" s="3" t="s">
        <v>782</v>
      </c>
      <c r="B267" s="4"/>
    </row>
    <row r="268" spans="1:2" ht="18" customHeight="1" x14ac:dyDescent="0.25">
      <c r="A268" s="3" t="s">
        <v>242</v>
      </c>
      <c r="B268" s="4"/>
    </row>
    <row r="269" spans="1:2" ht="18" customHeight="1" x14ac:dyDescent="0.25">
      <c r="A269" s="3" t="s">
        <v>783</v>
      </c>
      <c r="B269" s="4"/>
    </row>
    <row r="270" spans="1:2" ht="18" customHeight="1" x14ac:dyDescent="0.25">
      <c r="A270" s="3" t="s">
        <v>149</v>
      </c>
      <c r="B270" s="4"/>
    </row>
    <row r="271" spans="1:2" ht="18" customHeight="1" x14ac:dyDescent="0.25">
      <c r="A271" s="3" t="s">
        <v>162</v>
      </c>
      <c r="B271" s="5" t="s">
        <v>57</v>
      </c>
    </row>
    <row r="272" spans="1:2" ht="18" customHeight="1" x14ac:dyDescent="0.25">
      <c r="A272" s="3" t="s">
        <v>225</v>
      </c>
      <c r="B272" s="5" t="s">
        <v>784</v>
      </c>
    </row>
    <row r="273" spans="1:2" ht="18" customHeight="1" x14ac:dyDescent="0.25">
      <c r="A273" s="3" t="s">
        <v>785</v>
      </c>
      <c r="B273" s="5" t="s">
        <v>786</v>
      </c>
    </row>
    <row r="274" spans="1:2" ht="18" customHeight="1" x14ac:dyDescent="0.25">
      <c r="A274" s="3" t="s">
        <v>787</v>
      </c>
      <c r="B274" s="4"/>
    </row>
    <row r="275" spans="1:2" ht="18" customHeight="1" x14ac:dyDescent="0.25">
      <c r="A275" s="3" t="s">
        <v>788</v>
      </c>
      <c r="B275" s="4"/>
    </row>
    <row r="276" spans="1:2" ht="18" customHeight="1" x14ac:dyDescent="0.25">
      <c r="A276" s="3" t="s">
        <v>126</v>
      </c>
      <c r="B276" s="4"/>
    </row>
    <row r="277" spans="1:2" ht="18" customHeight="1" x14ac:dyDescent="0.25">
      <c r="A277" s="3" t="s">
        <v>192</v>
      </c>
      <c r="B277" s="4"/>
    </row>
    <row r="278" spans="1:2" ht="18" customHeight="1" x14ac:dyDescent="0.25">
      <c r="A278" s="3" t="s">
        <v>243</v>
      </c>
      <c r="B278" s="4"/>
    </row>
    <row r="279" spans="1:2" ht="18" customHeight="1" x14ac:dyDescent="0.25">
      <c r="A279" s="3" t="s">
        <v>789</v>
      </c>
      <c r="B279" s="4"/>
    </row>
    <row r="280" spans="1:2" ht="18" customHeight="1" x14ac:dyDescent="0.25">
      <c r="A280" s="3" t="s">
        <v>135</v>
      </c>
      <c r="B280" s="4"/>
    </row>
    <row r="281" spans="1:2" ht="18" customHeight="1" x14ac:dyDescent="0.25">
      <c r="A281" s="3" t="s">
        <v>236</v>
      </c>
      <c r="B281" s="4"/>
    </row>
    <row r="282" spans="1:2" ht="18" customHeight="1" x14ac:dyDescent="0.25">
      <c r="A282" s="3" t="s">
        <v>147</v>
      </c>
      <c r="B282" s="5" t="s">
        <v>790</v>
      </c>
    </row>
    <row r="283" spans="1:2" ht="18" customHeight="1" x14ac:dyDescent="0.25">
      <c r="A283" s="3" t="s">
        <v>245</v>
      </c>
      <c r="B283" s="5" t="s">
        <v>791</v>
      </c>
    </row>
    <row r="284" spans="1:2" ht="18" customHeight="1" x14ac:dyDescent="0.25">
      <c r="A284" s="3" t="s">
        <v>188</v>
      </c>
      <c r="B284" s="4"/>
    </row>
    <row r="285" spans="1:2" ht="18" customHeight="1" x14ac:dyDescent="0.25">
      <c r="A285" s="3" t="s">
        <v>199</v>
      </c>
      <c r="B285" s="5" t="s">
        <v>792</v>
      </c>
    </row>
    <row r="286" spans="1:2" ht="18" customHeight="1" x14ac:dyDescent="0.25">
      <c r="A286" s="3" t="s">
        <v>166</v>
      </c>
      <c r="B286" s="5" t="s">
        <v>74</v>
      </c>
    </row>
    <row r="287" spans="1:2" ht="18" customHeight="1" x14ac:dyDescent="0.25">
      <c r="A287" s="3" t="s">
        <v>793</v>
      </c>
      <c r="B287" s="4" t="s">
        <v>814</v>
      </c>
    </row>
    <row r="288" spans="1:2" ht="18" customHeight="1" x14ac:dyDescent="0.25">
      <c r="A288" s="3" t="s">
        <v>794</v>
      </c>
      <c r="B288" s="4"/>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81"/>
  <sheetViews>
    <sheetView showGridLines="0" showRowColHeaders="0" tabSelected="1" zoomScale="90" zoomScaleNormal="90" workbookViewId="0">
      <pane ySplit="3" topLeftCell="A4" activePane="bottomLeft" state="frozenSplit"/>
      <selection pane="bottomLeft" activeCell="B10" sqref="B10"/>
    </sheetView>
  </sheetViews>
  <sheetFormatPr defaultColWidth="8.85546875" defaultRowHeight="15" x14ac:dyDescent="0.25"/>
  <cols>
    <col min="1" max="1" width="3.85546875" style="7" customWidth="1"/>
    <col min="2" max="2" width="16.28515625" style="8" customWidth="1"/>
    <col min="3" max="3" width="29.28515625" style="8" customWidth="1"/>
    <col min="4" max="9" width="12.5703125" style="9" customWidth="1"/>
    <col min="10" max="10" width="75.28515625" style="10" hidden="1" customWidth="1"/>
    <col min="11" max="11" width="100.42578125" style="10" hidden="1" customWidth="1"/>
    <col min="12" max="15" width="75.28515625" style="10" hidden="1" customWidth="1"/>
    <col min="16" max="16" width="12.5703125" style="11" customWidth="1"/>
    <col min="17" max="18" width="34" style="7" customWidth="1"/>
    <col min="19" max="16384" width="8.85546875" style="7"/>
  </cols>
  <sheetData>
    <row r="1" spans="1:17" ht="25.5" customHeight="1" x14ac:dyDescent="0.25">
      <c r="B1" s="17" t="s">
        <v>1201</v>
      </c>
    </row>
    <row r="2" spans="1:17" ht="64.150000000000006" customHeight="1" x14ac:dyDescent="0.25">
      <c r="A2" s="19"/>
      <c r="B2" s="7"/>
      <c r="C2" s="32" t="s">
        <v>900</v>
      </c>
      <c r="D2" s="32"/>
      <c r="E2" s="32"/>
      <c r="F2" s="15"/>
      <c r="G2" s="15"/>
      <c r="H2" s="15"/>
      <c r="I2" s="15"/>
      <c r="J2" s="31"/>
      <c r="K2" s="31"/>
      <c r="L2" s="31"/>
      <c r="M2" s="31"/>
      <c r="N2" s="31"/>
      <c r="O2" s="31"/>
      <c r="P2" s="31"/>
      <c r="Q2" s="31"/>
    </row>
    <row r="3" spans="1:17" ht="52.9" customHeight="1" x14ac:dyDescent="0.2">
      <c r="A3" s="12"/>
      <c r="B3" s="24" t="s">
        <v>79</v>
      </c>
      <c r="C3" s="24" t="s">
        <v>78</v>
      </c>
      <c r="D3" s="6" t="s">
        <v>41</v>
      </c>
      <c r="E3" s="6" t="s">
        <v>40</v>
      </c>
      <c r="F3" s="6" t="s">
        <v>42</v>
      </c>
      <c r="G3" s="6" t="s">
        <v>43</v>
      </c>
      <c r="H3" s="6" t="s">
        <v>44</v>
      </c>
      <c r="I3" s="6" t="s">
        <v>899</v>
      </c>
      <c r="J3" s="16" t="s">
        <v>912</v>
      </c>
      <c r="K3" s="16" t="s">
        <v>913</v>
      </c>
      <c r="L3" s="16" t="s">
        <v>914</v>
      </c>
      <c r="M3" s="16" t="s">
        <v>915</v>
      </c>
      <c r="N3" s="16" t="s">
        <v>916</v>
      </c>
      <c r="O3" s="16" t="s">
        <v>0</v>
      </c>
      <c r="P3" s="13"/>
    </row>
    <row r="4" spans="1:17" ht="19.5" customHeight="1" x14ac:dyDescent="0.25">
      <c r="B4" s="8" t="s">
        <v>85</v>
      </c>
      <c r="C4" s="8" t="s">
        <v>901</v>
      </c>
      <c r="D4" s="18" t="str">
        <f>IF(Table5[[#This Row],[Producer Information (AW Website)2]]="","",HYPERLINK(Table5[[#This Row],[Producer Information (AW Website)2]],"Visit"))</f>
        <v>Visit</v>
      </c>
      <c r="E4" s="18" t="str">
        <f>IF(Table5[[#This Row],[View All  Wines (AW Website)4]]="","",HYPERLINK(Table5[[#This Row],[Bottleshot Download3]],"Download"))</f>
        <v>Download</v>
      </c>
      <c r="F4" s="18" t="str">
        <f>IF(Table5[[#This Row],[View All  Wines (AW Website)4]]="","",HYPERLINK(Table5[[#This Row],[View All  Wines (AW Website)4]],"Visit"))</f>
        <v>Visit</v>
      </c>
      <c r="G4" s="18" t="str">
        <f>IF(Table5[[#This Row],[Producer''s Instagram5]]="","",HYPERLINK(Table5[[#This Row],[Producer''s Instagram5]],"Visit"))</f>
        <v/>
      </c>
      <c r="H4" s="18" t="str">
        <f>IF(Table5[[#This Row],[Producer''s Website6]]="","",HYPERLINK(Table5[[#This Row],[Producer''s Website6]],"Visit"))</f>
        <v/>
      </c>
      <c r="I4" s="18" t="str">
        <f>IF(Table5[[#This Row],[Digital Assets]]="","",HYPERLINK(Table5[[#This Row],[Digital Assets]],"Download"))</f>
        <v/>
      </c>
      <c r="J4" s="20" t="s">
        <v>902</v>
      </c>
      <c r="K4" s="20" t="s">
        <v>903</v>
      </c>
      <c r="L4" s="20" t="s">
        <v>904</v>
      </c>
      <c r="M4" s="20"/>
      <c r="N4" s="20"/>
      <c r="O4" s="20"/>
      <c r="P4" s="14"/>
    </row>
    <row r="5" spans="1:17" ht="19.5" customHeight="1" x14ac:dyDescent="0.25">
      <c r="B5" s="8" t="s">
        <v>85</v>
      </c>
      <c r="C5" s="8" t="s">
        <v>174</v>
      </c>
      <c r="D5" s="18" t="str">
        <f>IF(Table5[[#This Row],[Producer Information (AW Website)2]]="","",HYPERLINK(Table5[[#This Row],[Producer Information (AW Website)2]],"Visit"))</f>
        <v>Visit</v>
      </c>
      <c r="E5" s="18" t="str">
        <f>IF(Table5[[#This Row],[View All  Wines (AW Website)4]]="","",HYPERLINK(Table5[[#This Row],[Bottleshot Download3]],"Download"))</f>
        <v>Download</v>
      </c>
      <c r="F5" s="18" t="str">
        <f>IF(Table5[[#This Row],[View All  Wines (AW Website)4]]="","",HYPERLINK(Table5[[#This Row],[View All  Wines (AW Website)4]],"Visit"))</f>
        <v>Visit</v>
      </c>
      <c r="G5" s="18" t="str">
        <f>IF(Table5[[#This Row],[Producer''s Instagram5]]="","",HYPERLINK(Table5[[#This Row],[Producer''s Instagram5]],"Visit"))</f>
        <v/>
      </c>
      <c r="H5" s="18" t="str">
        <f>IF(Table5[[#This Row],[Producer''s Website6]]="","",HYPERLINK(Table5[[#This Row],[Producer''s Website6]],"Visit"))</f>
        <v/>
      </c>
      <c r="I5" s="18" t="str">
        <f>IF(Table5[[#This Row],[Digital Assets]]="","",HYPERLINK(Table5[[#This Row],[Digital Assets]],"Download"))</f>
        <v/>
      </c>
      <c r="J5" s="20" t="s">
        <v>491</v>
      </c>
      <c r="K5" s="20" t="s">
        <v>492</v>
      </c>
      <c r="L5" s="20" t="s">
        <v>493</v>
      </c>
      <c r="M5" s="20" t="s">
        <v>898</v>
      </c>
      <c r="N5" s="20"/>
      <c r="O5" s="20"/>
      <c r="P5" s="14"/>
    </row>
    <row r="6" spans="1:17" ht="19.5" customHeight="1" x14ac:dyDescent="0.25">
      <c r="B6" s="8" t="s">
        <v>85</v>
      </c>
      <c r="C6" s="8" t="s">
        <v>237</v>
      </c>
      <c r="D6" s="18" t="str">
        <f>IF(Table5[[#This Row],[Producer Information (AW Website)2]]="","",HYPERLINK(Table5[[#This Row],[Producer Information (AW Website)2]],"Visit"))</f>
        <v>Visit</v>
      </c>
      <c r="E6" s="18" t="str">
        <f>IF(Table5[[#This Row],[View All  Wines (AW Website)4]]="","",HYPERLINK(Table5[[#This Row],[Bottleshot Download3]],"Download"))</f>
        <v>Download</v>
      </c>
      <c r="F6" s="18" t="str">
        <f>IF(Table5[[#This Row],[View All  Wines (AW Website)4]]="","",HYPERLINK(Table5[[#This Row],[View All  Wines (AW Website)4]],"Visit"))</f>
        <v>Visit</v>
      </c>
      <c r="G6" s="18" t="str">
        <f>IF(Table5[[#This Row],[Producer''s Instagram5]]="","",HYPERLINK(Table5[[#This Row],[Producer''s Instagram5]],"Visit"))</f>
        <v>Visit</v>
      </c>
      <c r="H6" s="18" t="str">
        <f>IF(Table5[[#This Row],[Producer''s Website6]]="","",HYPERLINK(Table5[[#This Row],[Producer''s Website6]],"Visit"))</f>
        <v>Visit</v>
      </c>
      <c r="I6" s="18" t="str">
        <f>IF(Table5[[#This Row],[Digital Assets]]="","",HYPERLINK(Table5[[#This Row],[Digital Assets]],"Download"))</f>
        <v/>
      </c>
      <c r="J6" s="20" t="s">
        <v>69</v>
      </c>
      <c r="K6" s="20" t="s">
        <v>70</v>
      </c>
      <c r="L6" s="20" t="s">
        <v>71</v>
      </c>
      <c r="M6" s="20" t="s">
        <v>72</v>
      </c>
      <c r="N6" s="20" t="s">
        <v>73</v>
      </c>
      <c r="O6" s="20"/>
      <c r="P6" s="14"/>
    </row>
    <row r="7" spans="1:17" ht="19.5" customHeight="1" x14ac:dyDescent="0.25">
      <c r="B7" s="8" t="s">
        <v>85</v>
      </c>
      <c r="C7" s="8" t="s">
        <v>191</v>
      </c>
      <c r="D7" s="18" t="str">
        <f>IF(Table5[[#This Row],[Producer Information (AW Website)2]]="","",HYPERLINK(Table5[[#This Row],[Producer Information (AW Website)2]],"Visit"))</f>
        <v>Visit</v>
      </c>
      <c r="E7" s="18" t="str">
        <f>IF(Table5[[#This Row],[View All  Wines (AW Website)4]]="","",HYPERLINK(Table5[[#This Row],[Bottleshot Download3]],"Download"))</f>
        <v>Download</v>
      </c>
      <c r="F7" s="18" t="str">
        <f>IF(Table5[[#This Row],[View All  Wines (AW Website)4]]="","",HYPERLINK(Table5[[#This Row],[View All  Wines (AW Website)4]],"Visit"))</f>
        <v>Visit</v>
      </c>
      <c r="G7" s="18" t="str">
        <f>IF(Table5[[#This Row],[Producer''s Instagram5]]="","",HYPERLINK(Table5[[#This Row],[Producer''s Instagram5]],"Visit"))</f>
        <v/>
      </c>
      <c r="H7" s="18" t="str">
        <f>IF(Table5[[#This Row],[Producer''s Website6]]="","",HYPERLINK(Table5[[#This Row],[Producer''s Website6]],"Visit"))</f>
        <v/>
      </c>
      <c r="I7" s="18" t="str">
        <f>IF(Table5[[#This Row],[Digital Assets]]="","",HYPERLINK(Table5[[#This Row],[Digital Assets]],"Download"))</f>
        <v/>
      </c>
      <c r="J7" s="20" t="s">
        <v>539</v>
      </c>
      <c r="K7" s="20" t="s">
        <v>540</v>
      </c>
      <c r="L7" s="20" t="s">
        <v>541</v>
      </c>
      <c r="M7" s="20" t="s">
        <v>898</v>
      </c>
      <c r="N7" s="20"/>
      <c r="O7" s="20"/>
      <c r="P7" s="14"/>
    </row>
    <row r="8" spans="1:17" ht="19.5" customHeight="1" x14ac:dyDescent="0.25">
      <c r="B8" s="8" t="s">
        <v>85</v>
      </c>
      <c r="C8" s="8" t="s">
        <v>162</v>
      </c>
      <c r="D8" s="18" t="str">
        <f>IF(Table5[[#This Row],[Producer Information (AW Website)2]]="","",HYPERLINK(Table5[[#This Row],[Producer Information (AW Website)2]],"Visit"))</f>
        <v>Visit</v>
      </c>
      <c r="E8" s="18" t="str">
        <f>IF(Table5[[#This Row],[View All  Wines (AW Website)4]]="","",HYPERLINK(Table5[[#This Row],[Bottleshot Download3]],"Download"))</f>
        <v>Download</v>
      </c>
      <c r="F8" s="18" t="str">
        <f>IF(Table5[[#This Row],[View All  Wines (AW Website)4]]="","",HYPERLINK(Table5[[#This Row],[View All  Wines (AW Website)4]],"Visit"))</f>
        <v>Visit</v>
      </c>
      <c r="G8" s="18" t="str">
        <f>IF(Table5[[#This Row],[Producer''s Instagram5]]="","",HYPERLINK(Table5[[#This Row],[Producer''s Instagram5]],"Visit"))</f>
        <v>Visit</v>
      </c>
      <c r="H8" s="18" t="str">
        <f>IF(Table5[[#This Row],[Producer''s Website6]]="","",HYPERLINK(Table5[[#This Row],[Producer''s Website6]],"Visit"))</f>
        <v>Visit</v>
      </c>
      <c r="I8" s="18" t="str">
        <f>IF(Table5[[#This Row],[Digital Assets]]="","",HYPERLINK(Table5[[#This Row],[Digital Assets]],"Download"))</f>
        <v/>
      </c>
      <c r="J8" s="20" t="s">
        <v>54</v>
      </c>
      <c r="K8" s="20" t="s">
        <v>55</v>
      </c>
      <c r="L8" s="20" t="s">
        <v>56</v>
      </c>
      <c r="M8" s="20" t="s">
        <v>57</v>
      </c>
      <c r="N8" s="20" t="s">
        <v>58</v>
      </c>
      <c r="O8" s="20"/>
      <c r="P8" s="14"/>
    </row>
    <row r="9" spans="1:17" ht="19.5" customHeight="1" x14ac:dyDescent="0.25">
      <c r="B9" s="8" t="s">
        <v>96</v>
      </c>
      <c r="C9" s="8" t="s">
        <v>210</v>
      </c>
      <c r="D9" s="18" t="str">
        <f>IF(Table5[[#This Row],[Producer Information (AW Website)2]]="","",HYPERLINK(Table5[[#This Row],[Producer Information (AW Website)2]],"Visit"))</f>
        <v>Visit</v>
      </c>
      <c r="E9" s="18" t="str">
        <f>IF(Table5[[#This Row],[View All  Wines (AW Website)4]]="","",HYPERLINK(Table5[[#This Row],[Bottleshot Download3]],"Download"))</f>
        <v>Download</v>
      </c>
      <c r="F9" s="18" t="str">
        <f>IF(Table5[[#This Row],[View All  Wines (AW Website)4]]="","",HYPERLINK(Table5[[#This Row],[View All  Wines (AW Website)4]],"Visit"))</f>
        <v>Visit</v>
      </c>
      <c r="G9" s="18" t="str">
        <f>IF(Table5[[#This Row],[Producer''s Instagram5]]="","",HYPERLINK(Table5[[#This Row],[Producer''s Instagram5]],"Visit"))</f>
        <v>Visit</v>
      </c>
      <c r="H9" s="18" t="str">
        <f>IF(Table5[[#This Row],[Producer''s Website6]]="","",HYPERLINK(Table5[[#This Row],[Producer''s Website6]],"Visit"))</f>
        <v>Visit</v>
      </c>
      <c r="I9" s="18" t="str">
        <f>IF(Table5[[#This Row],[Digital Assets]]="","",HYPERLINK(Table5[[#This Row],[Digital Assets]],"Download"))</f>
        <v/>
      </c>
      <c r="J9" s="20" t="s">
        <v>488</v>
      </c>
      <c r="K9" s="20" t="s">
        <v>489</v>
      </c>
      <c r="L9" s="20" t="s">
        <v>490</v>
      </c>
      <c r="M9" s="20" t="s">
        <v>726</v>
      </c>
      <c r="N9" s="20" t="s">
        <v>867</v>
      </c>
      <c r="O9" s="20"/>
      <c r="P9" s="14"/>
    </row>
    <row r="10" spans="1:17" ht="19.5" customHeight="1" x14ac:dyDescent="0.25">
      <c r="B10" s="8" t="s">
        <v>96</v>
      </c>
      <c r="C10" s="8" t="s">
        <v>117</v>
      </c>
      <c r="D10" s="18" t="str">
        <f>IF(Table5[[#This Row],[Producer Information (AW Website)2]]="","",HYPERLINK(Table5[[#This Row],[Producer Information (AW Website)2]],"Visit"))</f>
        <v>Visit</v>
      </c>
      <c r="E10" s="18" t="str">
        <f>IF(Table5[[#This Row],[View All  Wines (AW Website)4]]="","",HYPERLINK(Table5[[#This Row],[Bottleshot Download3]],"Download"))</f>
        <v>Download</v>
      </c>
      <c r="F10" s="18" t="str">
        <f>IF(Table5[[#This Row],[View All  Wines (AW Website)4]]="","",HYPERLINK(Table5[[#This Row],[View All  Wines (AW Website)4]],"Visit"))</f>
        <v>Visit</v>
      </c>
      <c r="G10" s="18" t="str">
        <f>IF(Table5[[#This Row],[Producer''s Instagram5]]="","",HYPERLINK(Table5[[#This Row],[Producer''s Instagram5]],"Visit"))</f>
        <v/>
      </c>
      <c r="H10" s="18" t="str">
        <f>IF(Table5[[#This Row],[Producer''s Website6]]="","",HYPERLINK(Table5[[#This Row],[Producer''s Website6]],"Visit"))</f>
        <v/>
      </c>
      <c r="I10" s="18" t="str">
        <f>IF(Table5[[#This Row],[Digital Assets]]="","",HYPERLINK(Table5[[#This Row],[Digital Assets]],"Download"))</f>
        <v/>
      </c>
      <c r="J10" s="20" t="s">
        <v>503</v>
      </c>
      <c r="K10" s="20" t="s">
        <v>504</v>
      </c>
      <c r="L10" s="20" t="s">
        <v>505</v>
      </c>
      <c r="M10" s="20" t="s">
        <v>898</v>
      </c>
      <c r="N10" s="20"/>
      <c r="O10" s="20"/>
      <c r="P10" s="14"/>
    </row>
    <row r="11" spans="1:17" ht="19.5" customHeight="1" x14ac:dyDescent="0.25">
      <c r="B11" s="8" t="s">
        <v>96</v>
      </c>
      <c r="C11" s="8" t="s">
        <v>97</v>
      </c>
      <c r="D11" s="18" t="str">
        <f>IF(Table5[[#This Row],[Producer Information (AW Website)2]]="","",HYPERLINK(Table5[[#This Row],[Producer Information (AW Website)2]],"Visit"))</f>
        <v>Visit</v>
      </c>
      <c r="E11" s="18" t="str">
        <f>IF(Table5[[#This Row],[View All  Wines (AW Website)4]]="","",HYPERLINK(Table5[[#This Row],[Bottleshot Download3]],"Download"))</f>
        <v>Download</v>
      </c>
      <c r="F11" s="18" t="str">
        <f>IF(Table5[[#This Row],[View All  Wines (AW Website)4]]="","",HYPERLINK(Table5[[#This Row],[View All  Wines (AW Website)4]],"Visit"))</f>
        <v>Visit</v>
      </c>
      <c r="G11" s="18" t="str">
        <f>IF(Table5[[#This Row],[Producer''s Instagram5]]="","",HYPERLINK(Table5[[#This Row],[Producer''s Instagram5]],"Visit"))</f>
        <v>Visit</v>
      </c>
      <c r="H11" s="18" t="str">
        <f>IF(Table5[[#This Row],[Producer''s Website6]]="","",HYPERLINK(Table5[[#This Row],[Producer''s Website6]],"Visit"))</f>
        <v>Visit</v>
      </c>
      <c r="I11" s="18" t="str">
        <f>IF(Table5[[#This Row],[Digital Assets]]="","",HYPERLINK(Table5[[#This Row],[Digital Assets]],"Download"))</f>
        <v/>
      </c>
      <c r="J11" s="20" t="s">
        <v>545</v>
      </c>
      <c r="K11" s="20" t="s">
        <v>546</v>
      </c>
      <c r="L11" s="20" t="s">
        <v>547</v>
      </c>
      <c r="M11" s="20" t="s">
        <v>765</v>
      </c>
      <c r="N11" s="20" t="s">
        <v>880</v>
      </c>
      <c r="O11" s="20"/>
      <c r="P11" s="14"/>
    </row>
    <row r="12" spans="1:17" ht="19.5" customHeight="1" x14ac:dyDescent="0.25">
      <c r="B12" s="8" t="s">
        <v>96</v>
      </c>
      <c r="C12" s="8" t="s">
        <v>173</v>
      </c>
      <c r="D12" s="18" t="str">
        <f>IF(Table5[[#This Row],[Producer Information (AW Website)2]]="","",HYPERLINK(Table5[[#This Row],[Producer Information (AW Website)2]],"Visit"))</f>
        <v>Visit</v>
      </c>
      <c r="E12" s="18" t="str">
        <f>IF(Table5[[#This Row],[View All  Wines (AW Website)4]]="","",HYPERLINK(Table5[[#This Row],[Bottleshot Download3]],"Download"))</f>
        <v>Download</v>
      </c>
      <c r="F12" s="18" t="str">
        <f>IF(Table5[[#This Row],[View All  Wines (AW Website)4]]="","",HYPERLINK(Table5[[#This Row],[View All  Wines (AW Website)4]],"Visit"))</f>
        <v>Visit</v>
      </c>
      <c r="G12" s="18" t="str">
        <f>IF(Table5[[#This Row],[Producer''s Instagram5]]="","",HYPERLINK(Table5[[#This Row],[Producer''s Instagram5]],"Visit"))</f>
        <v>Visit</v>
      </c>
      <c r="H12" s="18" t="str">
        <f>IF(Table5[[#This Row],[Producer''s Website6]]="","",HYPERLINK(Table5[[#This Row],[Producer''s Website6]],"Visit"))</f>
        <v>Visit</v>
      </c>
      <c r="I12" s="18" t="str">
        <f>IF(Table5[[#This Row],[Digital Assets]]="","",HYPERLINK(Table5[[#This Row],[Digital Assets]],"Download"))</f>
        <v/>
      </c>
      <c r="J12" s="20" t="s">
        <v>554</v>
      </c>
      <c r="K12" s="20" t="s">
        <v>555</v>
      </c>
      <c r="L12" s="20" t="s">
        <v>556</v>
      </c>
      <c r="M12" s="20" t="s">
        <v>772</v>
      </c>
      <c r="N12" s="20" t="s">
        <v>882</v>
      </c>
      <c r="O12" s="20"/>
      <c r="P12" s="14"/>
    </row>
    <row r="13" spans="1:17" ht="19.5" customHeight="1" x14ac:dyDescent="0.25">
      <c r="B13" s="8" t="s">
        <v>96</v>
      </c>
      <c r="C13" s="8" t="s">
        <v>147</v>
      </c>
      <c r="D13" s="18" t="str">
        <f>IF(Table5[[#This Row],[Producer Information (AW Website)2]]="","",HYPERLINK(Table5[[#This Row],[Producer Information (AW Website)2]],"Visit"))</f>
        <v>Visit</v>
      </c>
      <c r="E13" s="18" t="str">
        <f>IF(Table5[[#This Row],[View All  Wines (AW Website)4]]="","",HYPERLINK(Table5[[#This Row],[Bottleshot Download3]],"Download"))</f>
        <v>Download</v>
      </c>
      <c r="F13" s="18" t="str">
        <f>IF(Table5[[#This Row],[View All  Wines (AW Website)4]]="","",HYPERLINK(Table5[[#This Row],[View All  Wines (AW Website)4]],"Visit"))</f>
        <v>Visit</v>
      </c>
      <c r="G13" s="18" t="str">
        <f>IF(Table5[[#This Row],[Producer''s Instagram5]]="","",HYPERLINK(Table5[[#This Row],[Producer''s Instagram5]],"Visit"))</f>
        <v>Visit</v>
      </c>
      <c r="H13" s="18" t="str">
        <f>IF(Table5[[#This Row],[Producer''s Website6]]="","",HYPERLINK(Table5[[#This Row],[Producer''s Website6]],"Visit"))</f>
        <v>Visit</v>
      </c>
      <c r="I13" s="18" t="str">
        <f>IF(Table5[[#This Row],[Digital Assets]]="","",HYPERLINK(Table5[[#This Row],[Digital Assets]],"Download"))</f>
        <v/>
      </c>
      <c r="J13" s="20" t="s">
        <v>569</v>
      </c>
      <c r="K13" s="20" t="s">
        <v>570</v>
      </c>
      <c r="L13" s="20" t="s">
        <v>571</v>
      </c>
      <c r="M13" s="20" t="s">
        <v>790</v>
      </c>
      <c r="N13" s="20" t="s">
        <v>884</v>
      </c>
      <c r="O13" s="20"/>
      <c r="P13" s="14"/>
    </row>
    <row r="14" spans="1:17" ht="19.5" customHeight="1" x14ac:dyDescent="0.25">
      <c r="B14" s="8" t="s">
        <v>96</v>
      </c>
      <c r="C14" s="8" t="s">
        <v>1158</v>
      </c>
      <c r="D14" s="18" t="str">
        <f>IF(Table5[[#This Row],[Producer Information (AW Website)2]]="","",HYPERLINK(Table5[[#This Row],[Producer Information (AW Website)2]],"Visit"))</f>
        <v>Visit</v>
      </c>
      <c r="E14" s="18" t="str">
        <f>IF(Table5[[#This Row],[View All  Wines (AW Website)4]]="","",HYPERLINK(Table5[[#This Row],[Bottleshot Download3]],"Download"))</f>
        <v>Download</v>
      </c>
      <c r="F14" s="18" t="str">
        <f>IF(Table5[[#This Row],[View All  Wines (AW Website)4]]="","",HYPERLINK(Table5[[#This Row],[View All  Wines (AW Website)4]],"Visit"))</f>
        <v>Visit</v>
      </c>
      <c r="G14" s="18" t="str">
        <f>IF(Table5[[#This Row],[Producer''s Instagram5]]="","",HYPERLINK(Table5[[#This Row],[Producer''s Instagram5]],"Visit"))</f>
        <v>Visit</v>
      </c>
      <c r="H14" s="18" t="str">
        <f>IF(Table5[[#This Row],[Producer''s Website6]]="","",HYPERLINK(Table5[[#This Row],[Producer''s Website6]],"Visit"))</f>
        <v>Visit</v>
      </c>
      <c r="I14" s="18" t="str">
        <f>IF(Table5[[#This Row],[Digital Assets]]="","",HYPERLINK(Table5[[#This Row],[Digital Assets]],"Download"))</f>
        <v/>
      </c>
      <c r="J14" s="21" t="s">
        <v>1159</v>
      </c>
      <c r="K14" s="21" t="s">
        <v>1160</v>
      </c>
      <c r="L14" s="21" t="s">
        <v>1161</v>
      </c>
      <c r="M14" s="21" t="s">
        <v>1163</v>
      </c>
      <c r="N14" s="21" t="s">
        <v>1162</v>
      </c>
      <c r="O14" s="20"/>
      <c r="P14" s="14"/>
    </row>
    <row r="15" spans="1:17" ht="19.5" customHeight="1" x14ac:dyDescent="0.25">
      <c r="B15" s="8" t="s">
        <v>175</v>
      </c>
      <c r="C15" s="8" t="s">
        <v>255</v>
      </c>
      <c r="D15" s="18" t="str">
        <f>IF(Table5[[#This Row],[Producer Information (AW Website)2]]="","",HYPERLINK(Table5[[#This Row],[Producer Information (AW Website)2]],"Visit"))</f>
        <v>Visit</v>
      </c>
      <c r="E15" s="18" t="str">
        <f>IF(Table5[[#This Row],[View All  Wines (AW Website)4]]="","",HYPERLINK(Table5[[#This Row],[Bottleshot Download3]],"Download"))</f>
        <v>Download</v>
      </c>
      <c r="F15" s="18" t="str">
        <f>IF(Table5[[#This Row],[View All  Wines (AW Website)4]]="","",HYPERLINK(Table5[[#This Row],[View All  Wines (AW Website)4]],"Visit"))</f>
        <v>Visit</v>
      </c>
      <c r="G15" s="18" t="str">
        <f>IF(Table5[[#This Row],[Producer''s Instagram5]]="","",HYPERLINK(Table5[[#This Row],[Producer''s Instagram5]],"Visit"))</f>
        <v/>
      </c>
      <c r="H15" s="18" t="str">
        <f>IF(Table5[[#This Row],[Producer''s Website6]]="","",HYPERLINK(Table5[[#This Row],[Producer''s Website6]],"Visit"))</f>
        <v/>
      </c>
      <c r="I15" s="18" t="str">
        <f>IF(Table5[[#This Row],[Digital Assets]]="","",HYPERLINK(Table5[[#This Row],[Digital Assets]],"Download"))</f>
        <v/>
      </c>
      <c r="J15" s="20" t="s">
        <v>440</v>
      </c>
      <c r="K15" s="20" t="s">
        <v>441</v>
      </c>
      <c r="L15" s="20" t="s">
        <v>442</v>
      </c>
      <c r="M15" s="20" t="s">
        <v>898</v>
      </c>
      <c r="N15" s="20"/>
      <c r="O15" s="20"/>
      <c r="P15" s="14"/>
    </row>
    <row r="16" spans="1:17" ht="19.5" customHeight="1" x14ac:dyDescent="0.25">
      <c r="B16" s="8" t="s">
        <v>120</v>
      </c>
      <c r="C16" s="8" t="s">
        <v>121</v>
      </c>
      <c r="D16" s="18" t="str">
        <f>IF(Table5[[#This Row],[Producer Information (AW Website)2]]="","",HYPERLINK(Table5[[#This Row],[Producer Information (AW Website)2]],"Visit"))</f>
        <v>Visit</v>
      </c>
      <c r="E16" s="18" t="str">
        <f>IF(Table5[[#This Row],[View All  Wines (AW Website)4]]="","",HYPERLINK(Table5[[#This Row],[Bottleshot Download3]],"Download"))</f>
        <v>Download</v>
      </c>
      <c r="F16" s="18" t="str">
        <f>IF(Table5[[#This Row],[View All  Wines (AW Website)4]]="","",HYPERLINK(Table5[[#This Row],[View All  Wines (AW Website)4]],"Visit"))</f>
        <v>Visit</v>
      </c>
      <c r="G16" s="18" t="str">
        <f>IF(Table5[[#This Row],[Producer''s Instagram5]]="","",HYPERLINK(Table5[[#This Row],[Producer''s Instagram5]],"Visit"))</f>
        <v>Visit</v>
      </c>
      <c r="H16" s="18" t="str">
        <f>IF(Table5[[#This Row],[Producer''s Website6]]="","",HYPERLINK(Table5[[#This Row],[Producer''s Website6]],"Visit"))</f>
        <v>Visit</v>
      </c>
      <c r="I16" s="18" t="str">
        <f>IF(Table5[[#This Row],[Digital Assets]]="","",HYPERLINK(Table5[[#This Row],[Digital Assets]],"Download"))</f>
        <v/>
      </c>
      <c r="J16" s="20" t="s">
        <v>422</v>
      </c>
      <c r="K16" s="20" t="s">
        <v>423</v>
      </c>
      <c r="L16" s="20" t="s">
        <v>424</v>
      </c>
      <c r="M16" s="20" t="s">
        <v>807</v>
      </c>
      <c r="N16" s="20" t="s">
        <v>852</v>
      </c>
      <c r="O16" s="20"/>
      <c r="P16" s="14"/>
    </row>
    <row r="17" spans="2:16" ht="19.5" customHeight="1" x14ac:dyDescent="0.25">
      <c r="B17" s="8" t="s">
        <v>87</v>
      </c>
      <c r="C17" s="8" t="s">
        <v>189</v>
      </c>
      <c r="D17" s="18" t="str">
        <f>IF(Table5[[#This Row],[Producer Information (AW Website)2]]="","",HYPERLINK(Table5[[#This Row],[Producer Information (AW Website)2]],"Visit"))</f>
        <v>Visit</v>
      </c>
      <c r="E17" s="18" t="str">
        <f>IF(Table5[[#This Row],[View All  Wines (AW Website)4]]="","",HYPERLINK(Table5[[#This Row],[Bottleshot Download3]],"Download"))</f>
        <v>Download</v>
      </c>
      <c r="F17" s="18" t="str">
        <f>IF(Table5[[#This Row],[View All  Wines (AW Website)4]]="","",HYPERLINK(Table5[[#This Row],[View All  Wines (AW Website)4]],"Visit"))</f>
        <v>Visit</v>
      </c>
      <c r="G17" s="18" t="str">
        <f>IF(Table5[[#This Row],[Producer''s Instagram5]]="","",HYPERLINK(Table5[[#This Row],[Producer''s Instagram5]],"Visit"))</f>
        <v>Visit</v>
      </c>
      <c r="H17" s="18" t="str">
        <f>IF(Table5[[#This Row],[Producer''s Website6]]="","",HYPERLINK(Table5[[#This Row],[Producer''s Website6]],"Visit"))</f>
        <v>Visit</v>
      </c>
      <c r="I17" s="18" t="str">
        <f>IF(Table5[[#This Row],[Digital Assets]]="","",HYPERLINK(Table5[[#This Row],[Digital Assets]],"Download"))</f>
        <v>Download</v>
      </c>
      <c r="J17" s="20" t="s">
        <v>64</v>
      </c>
      <c r="K17" s="20" t="s">
        <v>65</v>
      </c>
      <c r="L17" s="20" t="s">
        <v>66</v>
      </c>
      <c r="M17" s="20" t="s">
        <v>67</v>
      </c>
      <c r="N17" s="20" t="s">
        <v>68</v>
      </c>
      <c r="O17" s="20" t="s">
        <v>76</v>
      </c>
      <c r="P17" s="14"/>
    </row>
    <row r="18" spans="2:16" ht="19.5" customHeight="1" x14ac:dyDescent="0.25">
      <c r="B18" s="8" t="s">
        <v>87</v>
      </c>
      <c r="C18" s="8" t="s">
        <v>133</v>
      </c>
      <c r="D18" s="18" t="str">
        <f>IF(Table5[[#This Row],[Producer Information (AW Website)2]]="","",HYPERLINK(Table5[[#This Row],[Producer Information (AW Website)2]],"Visit"))</f>
        <v>Visit</v>
      </c>
      <c r="E18" s="18" t="str">
        <f>IF(Table5[[#This Row],[View All  Wines (AW Website)4]]="","",HYPERLINK(Table5[[#This Row],[Bottleshot Download3]],"Download"))</f>
        <v>Download</v>
      </c>
      <c r="F18" s="18" t="str">
        <f>IF(Table5[[#This Row],[View All  Wines (AW Website)4]]="","",HYPERLINK(Table5[[#This Row],[View All  Wines (AW Website)4]],"Visit"))</f>
        <v>Visit</v>
      </c>
      <c r="G18" s="18" t="str">
        <f>IF(Table5[[#This Row],[Producer''s Instagram5]]="","",HYPERLINK(Table5[[#This Row],[Producer''s Instagram5]],"Visit"))</f>
        <v/>
      </c>
      <c r="H18" s="18" t="str">
        <f>IF(Table5[[#This Row],[Producer''s Website6]]="","",HYPERLINK(Table5[[#This Row],[Producer''s Website6]],"Visit"))</f>
        <v>Visit</v>
      </c>
      <c r="I18" s="18" t="str">
        <f>IF(Table5[[#This Row],[Digital Assets]]="","",HYPERLINK(Table5[[#This Row],[Digital Assets]],"Download"))</f>
        <v/>
      </c>
      <c r="J18" s="20" t="s">
        <v>428</v>
      </c>
      <c r="K18" s="20" t="s">
        <v>429</v>
      </c>
      <c r="L18" s="20" t="s">
        <v>430</v>
      </c>
      <c r="M18" s="20" t="s">
        <v>898</v>
      </c>
      <c r="N18" s="20" t="s">
        <v>854</v>
      </c>
      <c r="O18" s="20"/>
      <c r="P18" s="14"/>
    </row>
    <row r="19" spans="2:16" ht="19.5" customHeight="1" x14ac:dyDescent="0.25">
      <c r="B19" s="8" t="s">
        <v>87</v>
      </c>
      <c r="C19" s="8" t="s">
        <v>118</v>
      </c>
      <c r="D19" s="18" t="str">
        <f>IF(Table5[[#This Row],[Producer Information (AW Website)2]]="","",HYPERLINK(Table5[[#This Row],[Producer Information (AW Website)2]],"Visit"))</f>
        <v>Visit</v>
      </c>
      <c r="E19" s="18" t="str">
        <f>IF(Table5[[#This Row],[View All  Wines (AW Website)4]]="","",HYPERLINK(Table5[[#This Row],[Bottleshot Download3]],"Download"))</f>
        <v>Download</v>
      </c>
      <c r="F19" s="18" t="str">
        <f>IF(Table5[[#This Row],[View All  Wines (AW Website)4]]="","",HYPERLINK(Table5[[#This Row],[View All  Wines (AW Website)4]],"Visit"))</f>
        <v>Visit</v>
      </c>
      <c r="G19" s="18" t="str">
        <f>IF(Table5[[#This Row],[Producer''s Instagram5]]="","",HYPERLINK(Table5[[#This Row],[Producer''s Instagram5]],"Visit"))</f>
        <v>Visit</v>
      </c>
      <c r="H19" s="18" t="str">
        <f>IF(Table5[[#This Row],[Producer''s Website6]]="","",HYPERLINK(Table5[[#This Row],[Producer''s Website6]],"Visit"))</f>
        <v>Visit</v>
      </c>
      <c r="I19" s="18" t="str">
        <f>IF(Table5[[#This Row],[Digital Assets]]="","",HYPERLINK(Table5[[#This Row],[Digital Assets]],"Download"))</f>
        <v/>
      </c>
      <c r="J19" s="20" t="s">
        <v>458</v>
      </c>
      <c r="K19" s="20" t="s">
        <v>459</v>
      </c>
      <c r="L19" s="20" t="s">
        <v>460</v>
      </c>
      <c r="M19" s="20" t="s">
        <v>706</v>
      </c>
      <c r="N19" s="20" t="s">
        <v>861</v>
      </c>
      <c r="O19" s="20"/>
      <c r="P19" s="14"/>
    </row>
    <row r="20" spans="2:16" ht="19.5" customHeight="1" x14ac:dyDescent="0.25">
      <c r="B20" s="28" t="s">
        <v>104</v>
      </c>
      <c r="C20" s="28" t="s">
        <v>1183</v>
      </c>
      <c r="D20" s="29" t="str">
        <f>IF(Table5[[#This Row],[Producer Information (AW Website)2]]="","",HYPERLINK(Table5[[#This Row],[Producer Information (AW Website)2]],"Visit"))</f>
        <v>Visit</v>
      </c>
      <c r="E20" s="29" t="str">
        <f>IF(Table5[[#This Row],[View All  Wines (AW Website)4]]="","",HYPERLINK(Table5[[#This Row],[Bottleshot Download3]],"Download"))</f>
        <v>Download</v>
      </c>
      <c r="F20" s="29" t="str">
        <f>IF(Table5[[#This Row],[View All  Wines (AW Website)4]]="","",HYPERLINK(Table5[[#This Row],[View All  Wines (AW Website)4]],"Visit"))</f>
        <v>Visit</v>
      </c>
      <c r="G20" s="29" t="str">
        <f>IF(Table5[[#This Row],[Producer''s Instagram5]]="","",HYPERLINK(Table5[[#This Row],[Producer''s Instagram5]],"Visit"))</f>
        <v>Visit</v>
      </c>
      <c r="H20" s="29" t="str">
        <f>IF(Table5[[#This Row],[Producer''s Website6]]="","",HYPERLINK(Table5[[#This Row],[Producer''s Website6]],"Visit"))</f>
        <v>Visit</v>
      </c>
      <c r="I20" s="29" t="str">
        <f>IF(Table5[[#This Row],[Digital Assets]]="","",HYPERLINK(Table5[[#This Row],[Digital Assets]],"Download"))</f>
        <v/>
      </c>
      <c r="J20" s="30" t="s">
        <v>1184</v>
      </c>
      <c r="K20" s="30" t="s">
        <v>1185</v>
      </c>
      <c r="L20" s="30" t="s">
        <v>1186</v>
      </c>
      <c r="M20" s="30" t="s">
        <v>1187</v>
      </c>
      <c r="N20" s="30" t="s">
        <v>1194</v>
      </c>
      <c r="O20" s="30"/>
      <c r="P20" s="14"/>
    </row>
    <row r="21" spans="2:16" ht="19.5" customHeight="1" x14ac:dyDescent="0.25">
      <c r="B21" s="8" t="s">
        <v>104</v>
      </c>
      <c r="C21" s="8" t="s">
        <v>961</v>
      </c>
      <c r="D21" s="18" t="str">
        <f>IF(Table5[[#This Row],[Producer Information (AW Website)2]]="","",HYPERLINK(Table5[[#This Row],[Producer Information (AW Website)2]],"Visit"))</f>
        <v>Visit</v>
      </c>
      <c r="E21" s="18" t="str">
        <f>IF(Table5[[#This Row],[View All  Wines (AW Website)4]]="","",HYPERLINK(Table5[[#This Row],[Bottleshot Download3]],"Download"))</f>
        <v>Download</v>
      </c>
      <c r="F21" s="18" t="str">
        <f>IF(Table5[[#This Row],[View All  Wines (AW Website)4]]="","",HYPERLINK(Table5[[#This Row],[View All  Wines (AW Website)4]],"Visit"))</f>
        <v>Visit</v>
      </c>
      <c r="G21" s="18" t="str">
        <f>IF(Table5[[#This Row],[Producer''s Instagram5]]="","",HYPERLINK(Table5[[#This Row],[Producer''s Instagram5]],"Visit"))</f>
        <v>Visit</v>
      </c>
      <c r="H21" s="18" t="str">
        <f>IF(Table5[[#This Row],[Producer''s Website6]]="","",HYPERLINK(Table5[[#This Row],[Producer''s Website6]],"Visit"))</f>
        <v>Visit</v>
      </c>
      <c r="I21" s="18" t="str">
        <f>IF(Table5[[#This Row],[Digital Assets]]="","",HYPERLINK(Table5[[#This Row],[Digital Assets]],"Download"))</f>
        <v/>
      </c>
      <c r="J21" s="21" t="s">
        <v>962</v>
      </c>
      <c r="K21" s="21" t="s">
        <v>963</v>
      </c>
      <c r="L21" s="21" t="s">
        <v>964</v>
      </c>
      <c r="M21" s="21" t="s">
        <v>965</v>
      </c>
      <c r="N21" s="21" t="s">
        <v>966</v>
      </c>
      <c r="O21" s="21"/>
      <c r="P21" s="14"/>
    </row>
    <row r="22" spans="2:16" ht="19.5" customHeight="1" x14ac:dyDescent="0.25">
      <c r="B22" s="22" t="s">
        <v>104</v>
      </c>
      <c r="C22" s="22" t="s">
        <v>1072</v>
      </c>
      <c r="D22" s="23" t="str">
        <f>IF(Table5[[#This Row],[Producer Information (AW Website)2]]="","",HYPERLINK(Table5[[#This Row],[Producer Information (AW Website)2]],"Visit"))</f>
        <v>Visit</v>
      </c>
      <c r="E22" s="23" t="str">
        <f>IF(Table5[[#This Row],[View All  Wines (AW Website)4]]="","",HYPERLINK(Table5[[#This Row],[Bottleshot Download3]],"Download"))</f>
        <v>Download</v>
      </c>
      <c r="F22" s="23" t="str">
        <f>IF(Table5[[#This Row],[View All  Wines (AW Website)4]]="","",HYPERLINK(Table5[[#This Row],[View All  Wines (AW Website)4]],"Visit"))</f>
        <v>Visit</v>
      </c>
      <c r="G22" s="23" t="str">
        <f>IF(Table5[[#This Row],[Producer''s Instagram5]]="","",HYPERLINK(Table5[[#This Row],[Producer''s Instagram5]],"Visit"))</f>
        <v>Visit</v>
      </c>
      <c r="H22" s="23" t="str">
        <f>IF(Table5[[#This Row],[Producer''s Website6]]="","",HYPERLINK(Table5[[#This Row],[Producer''s Website6]],"Visit"))</f>
        <v>Visit</v>
      </c>
      <c r="I22" s="23" t="str">
        <f>IF(Table5[[#This Row],[Digital Assets]]="","",HYPERLINK(Table5[[#This Row],[Digital Assets]],"Download"))</f>
        <v/>
      </c>
      <c r="J22" s="21" t="s">
        <v>1073</v>
      </c>
      <c r="K22" s="21" t="s">
        <v>1074</v>
      </c>
      <c r="L22" s="21" t="s">
        <v>1075</v>
      </c>
      <c r="M22" s="21" t="s">
        <v>1076</v>
      </c>
      <c r="N22" s="21" t="s">
        <v>871</v>
      </c>
      <c r="O22" s="21"/>
      <c r="P22" s="14"/>
    </row>
    <row r="23" spans="2:16" ht="19.5" customHeight="1" x14ac:dyDescent="0.25">
      <c r="B23" s="8" t="s">
        <v>82</v>
      </c>
      <c r="C23" s="8" t="s">
        <v>258</v>
      </c>
      <c r="D23" s="18" t="str">
        <f>IF(Table5[[#This Row],[Producer Information (AW Website)2]]="","",HYPERLINK(Table5[[#This Row],[Producer Information (AW Website)2]],"Visit"))</f>
        <v>Visit</v>
      </c>
      <c r="E23" s="18" t="str">
        <f>IF(Table5[[#This Row],[View All  Wines (AW Website)4]]="","",HYPERLINK(Table5[[#This Row],[Bottleshot Download3]],"Download"))</f>
        <v>Download</v>
      </c>
      <c r="F23" s="18" t="str">
        <f>IF(Table5[[#This Row],[View All  Wines (AW Website)4]]="","",HYPERLINK(Table5[[#This Row],[View All  Wines (AW Website)4]],"Visit"))</f>
        <v>Visit</v>
      </c>
      <c r="G23" s="18" t="str">
        <f>IF(Table5[[#This Row],[Producer''s Instagram5]]="","",HYPERLINK(Table5[[#This Row],[Producer''s Instagram5]],"Visit"))</f>
        <v>Visit</v>
      </c>
      <c r="H23" s="18" t="str">
        <f>IF(Table5[[#This Row],[Producer''s Website6]]="","",HYPERLINK(Table5[[#This Row],[Producer''s Website6]],"Visit"))</f>
        <v>Visit</v>
      </c>
      <c r="I23" s="18" t="str">
        <f>IF(Table5[[#This Row],[Digital Assets]]="","",HYPERLINK(Table5[[#This Row],[Digital Assets]],"Download"))</f>
        <v/>
      </c>
      <c r="J23" s="20" t="s">
        <v>283</v>
      </c>
      <c r="K23" s="20" t="s">
        <v>284</v>
      </c>
      <c r="L23" s="20" t="s">
        <v>285</v>
      </c>
      <c r="M23" s="20" t="s">
        <v>584</v>
      </c>
      <c r="N23" s="20" t="s">
        <v>818</v>
      </c>
      <c r="O23" s="20"/>
      <c r="P23" s="14"/>
    </row>
    <row r="24" spans="2:16" ht="19.5" customHeight="1" x14ac:dyDescent="0.25">
      <c r="B24" s="8" t="s">
        <v>82</v>
      </c>
      <c r="C24" s="8" t="s">
        <v>218</v>
      </c>
      <c r="D24" s="18" t="str">
        <f>IF(Table5[[#This Row],[Producer Information (AW Website)2]]="","",HYPERLINK(Table5[[#This Row],[Producer Information (AW Website)2]],"Visit"))</f>
        <v>Visit</v>
      </c>
      <c r="E24" s="18" t="str">
        <f>IF(Table5[[#This Row],[View All  Wines (AW Website)4]]="","",HYPERLINK(Table5[[#This Row],[Bottleshot Download3]],"Download"))</f>
        <v>Download</v>
      </c>
      <c r="F24" s="18" t="str">
        <f>IF(Table5[[#This Row],[View All  Wines (AW Website)4]]="","",HYPERLINK(Table5[[#This Row],[View All  Wines (AW Website)4]],"Visit"))</f>
        <v>Visit</v>
      </c>
      <c r="G24" s="18" t="str">
        <f>IF(Table5[[#This Row],[Producer''s Instagram5]]="","",HYPERLINK(Table5[[#This Row],[Producer''s Instagram5]],"Visit"))</f>
        <v/>
      </c>
      <c r="H24" s="18" t="str">
        <f>IF(Table5[[#This Row],[Producer''s Website6]]="","",HYPERLINK(Table5[[#This Row],[Producer''s Website6]],"Visit"))</f>
        <v>Visit</v>
      </c>
      <c r="I24" s="18" t="str">
        <f>IF(Table5[[#This Row],[Digital Assets]]="","",HYPERLINK(Table5[[#This Row],[Digital Assets]],"Download"))</f>
        <v/>
      </c>
      <c r="J24" s="20" t="s">
        <v>319</v>
      </c>
      <c r="K24" s="20" t="s">
        <v>320</v>
      </c>
      <c r="L24" s="20" t="s">
        <v>321</v>
      </c>
      <c r="M24" s="20" t="s">
        <v>898</v>
      </c>
      <c r="N24" s="20" t="s">
        <v>830</v>
      </c>
      <c r="O24" s="20"/>
      <c r="P24" s="14"/>
    </row>
    <row r="25" spans="2:16" ht="19.5" customHeight="1" x14ac:dyDescent="0.25">
      <c r="B25" s="8" t="s">
        <v>82</v>
      </c>
      <c r="C25" s="8" t="s">
        <v>194</v>
      </c>
      <c r="D25" s="18" t="str">
        <f>IF(Table5[[#This Row],[Producer Information (AW Website)2]]="","",HYPERLINK(Table5[[#This Row],[Producer Information (AW Website)2]],"Visit"))</f>
        <v>Visit</v>
      </c>
      <c r="E25" s="18" t="str">
        <f>IF(Table5[[#This Row],[View All  Wines (AW Website)4]]="","",HYPERLINK(Table5[[#This Row],[Bottleshot Download3]],"Download"))</f>
        <v>Download</v>
      </c>
      <c r="F25" s="18" t="str">
        <f>IF(Table5[[#This Row],[View All  Wines (AW Website)4]]="","",HYPERLINK(Table5[[#This Row],[View All  Wines (AW Website)4]],"Visit"))</f>
        <v>Visit</v>
      </c>
      <c r="G25" s="18" t="str">
        <f>IF(Table5[[#This Row],[Producer''s Instagram5]]="","",HYPERLINK(Table5[[#This Row],[Producer''s Instagram5]],"Visit"))</f>
        <v>Visit</v>
      </c>
      <c r="H25" s="18" t="str">
        <f>IF(Table5[[#This Row],[Producer''s Website6]]="","",HYPERLINK(Table5[[#This Row],[Producer''s Website6]],"Visit"))</f>
        <v>Visit</v>
      </c>
      <c r="I25" s="18" t="str">
        <f>IF(Table5[[#This Row],[Digital Assets]]="","",HYPERLINK(Table5[[#This Row],[Digital Assets]],"Download"))</f>
        <v/>
      </c>
      <c r="J25" s="20" t="s">
        <v>343</v>
      </c>
      <c r="K25" s="20" t="s">
        <v>957</v>
      </c>
      <c r="L25" s="20" t="s">
        <v>344</v>
      </c>
      <c r="M25" s="20" t="s">
        <v>614</v>
      </c>
      <c r="N25" s="20" t="s">
        <v>836</v>
      </c>
      <c r="O25" s="20"/>
      <c r="P25" s="14"/>
    </row>
    <row r="26" spans="2:16" ht="19.5" customHeight="1" x14ac:dyDescent="0.25">
      <c r="B26" s="8" t="s">
        <v>82</v>
      </c>
      <c r="C26" s="8" t="s">
        <v>955</v>
      </c>
      <c r="D26" s="18" t="str">
        <f>IF(Table5[[#This Row],[Producer Information (AW Website)2]]="","",HYPERLINK(Table5[[#This Row],[Producer Information (AW Website)2]],"Visit"))</f>
        <v>Visit</v>
      </c>
      <c r="E26" s="18" t="str">
        <f>IF(Table5[[#This Row],[View All  Wines (AW Website)4]]="","",HYPERLINK(Table5[[#This Row],[Bottleshot Download3]],"Download"))</f>
        <v>Download</v>
      </c>
      <c r="F26" s="18" t="str">
        <f>IF(Table5[[#This Row],[View All  Wines (AW Website)4]]="","",HYPERLINK(Table5[[#This Row],[View All  Wines (AW Website)4]],"Visit"))</f>
        <v>Visit</v>
      </c>
      <c r="G26" s="18" t="str">
        <f>IF(Table5[[#This Row],[Producer''s Instagram5]]="","",HYPERLINK(Table5[[#This Row],[Producer''s Instagram5]],"Visit"))</f>
        <v>Visit</v>
      </c>
      <c r="H26" s="18" t="str">
        <f>IF(Table5[[#This Row],[Producer''s Website6]]="","",HYPERLINK(Table5[[#This Row],[Producer''s Website6]],"Visit"))</f>
        <v>Visit</v>
      </c>
      <c r="I26" s="18" t="str">
        <f>IF(Table5[[#This Row],[Digital Assets]]="","",HYPERLINK(Table5[[#This Row],[Digital Assets]],"Download"))</f>
        <v/>
      </c>
      <c r="J26" s="21" t="s">
        <v>956</v>
      </c>
      <c r="K26" s="21" t="s">
        <v>957</v>
      </c>
      <c r="L26" s="21" t="s">
        <v>958</v>
      </c>
      <c r="M26" s="21" t="s">
        <v>960</v>
      </c>
      <c r="N26" s="21" t="s">
        <v>959</v>
      </c>
      <c r="O26" s="21"/>
      <c r="P26" s="14"/>
    </row>
    <row r="27" spans="2:16" ht="19.5" customHeight="1" x14ac:dyDescent="0.25">
      <c r="B27" s="8" t="s">
        <v>82</v>
      </c>
      <c r="C27" s="8" t="s">
        <v>1083</v>
      </c>
      <c r="D27" s="18" t="str">
        <f>IF(Table5[[#This Row],[Producer Information (AW Website)2]]="","",HYPERLINK(Table5[[#This Row],[Producer Information (AW Website)2]],"Visit"))</f>
        <v>Visit</v>
      </c>
      <c r="E27" s="18" t="str">
        <f>IF(Table5[[#This Row],[View All  Wines (AW Website)4]]="","",HYPERLINK(Table5[[#This Row],[Bottleshot Download3]],"Download"))</f>
        <v>Download</v>
      </c>
      <c r="F27" s="18" t="str">
        <f>IF(Table5[[#This Row],[View All  Wines (AW Website)4]]="","",HYPERLINK(Table5[[#This Row],[View All  Wines (AW Website)4]],"Visit"))</f>
        <v>Visit</v>
      </c>
      <c r="G27" s="18" t="str">
        <f>IF(Table5[[#This Row],[Producer''s Instagram5]]="","",HYPERLINK(Table5[[#This Row],[Producer''s Instagram5]],"Visit"))</f>
        <v/>
      </c>
      <c r="H27" s="18" t="str">
        <f>IF(Table5[[#This Row],[Producer''s Website6]]="","",HYPERLINK(Table5[[#This Row],[Producer''s Website6]],"Visit"))</f>
        <v/>
      </c>
      <c r="I27" s="18" t="str">
        <f>IF(Table5[[#This Row],[Digital Assets]]="","",HYPERLINK(Table5[[#This Row],[Digital Assets]],"Download"))</f>
        <v/>
      </c>
      <c r="J27" s="21" t="s">
        <v>1084</v>
      </c>
      <c r="K27" s="21" t="s">
        <v>1085</v>
      </c>
      <c r="L27" s="21" t="s">
        <v>1086</v>
      </c>
      <c r="M27" s="21"/>
      <c r="N27" s="21"/>
      <c r="O27" s="21"/>
      <c r="P27" s="14"/>
    </row>
    <row r="28" spans="2:16" ht="19.5" customHeight="1" x14ac:dyDescent="0.25">
      <c r="B28" s="8" t="s">
        <v>82</v>
      </c>
      <c r="C28" s="8" t="s">
        <v>1087</v>
      </c>
      <c r="D28" s="18" t="str">
        <f>IF(Table5[[#This Row],[Producer Information (AW Website)2]]="","",HYPERLINK(Table5[[#This Row],[Producer Information (AW Website)2]],"Visit"))</f>
        <v>Visit</v>
      </c>
      <c r="E28" s="18" t="str">
        <f>IF(Table5[[#This Row],[View All  Wines (AW Website)4]]="","",HYPERLINK(Table5[[#This Row],[Bottleshot Download3]],"Download"))</f>
        <v>Download</v>
      </c>
      <c r="F28" s="18" t="str">
        <f>IF(Table5[[#This Row],[View All  Wines (AW Website)4]]="","",HYPERLINK(Table5[[#This Row],[View All  Wines (AW Website)4]],"Visit"))</f>
        <v>Visit</v>
      </c>
      <c r="G28" s="18" t="str">
        <f>IF(Table5[[#This Row],[Producer''s Instagram5]]="","",HYPERLINK(Table5[[#This Row],[Producer''s Instagram5]],"Visit"))</f>
        <v>Visit</v>
      </c>
      <c r="H28" s="18" t="str">
        <f>IF(Table5[[#This Row],[Producer''s Website6]]="","",HYPERLINK(Table5[[#This Row],[Producer''s Website6]],"Visit"))</f>
        <v>Visit</v>
      </c>
      <c r="I28" s="18" t="str">
        <f>IF(Table5[[#This Row],[Digital Assets]]="","",HYPERLINK(Table5[[#This Row],[Digital Assets]],"Download"))</f>
        <v/>
      </c>
      <c r="J28" s="21" t="s">
        <v>1088</v>
      </c>
      <c r="K28" s="21" t="s">
        <v>1089</v>
      </c>
      <c r="L28" s="21" t="s">
        <v>1090</v>
      </c>
      <c r="M28" s="21" t="s">
        <v>1117</v>
      </c>
      <c r="N28" s="21" t="s">
        <v>1117</v>
      </c>
      <c r="O28" s="21"/>
      <c r="P28" s="14"/>
    </row>
    <row r="29" spans="2:16" ht="19.5" customHeight="1" x14ac:dyDescent="0.25">
      <c r="B29" s="8" t="s">
        <v>82</v>
      </c>
      <c r="C29" s="8" t="s">
        <v>931</v>
      </c>
      <c r="D29" s="18" t="str">
        <f>IF(Table5[[#This Row],[Producer Information (AW Website)2]]="","",HYPERLINK(Table5[[#This Row],[Producer Information (AW Website)2]],"Visit"))</f>
        <v>Visit</v>
      </c>
      <c r="E29" s="18" t="str">
        <f>IF(Table5[[#This Row],[View All  Wines (AW Website)4]]="","",HYPERLINK(Table5[[#This Row],[Bottleshot Download3]],"Download"))</f>
        <v>Download</v>
      </c>
      <c r="F29" s="18" t="str">
        <f>IF(Table5[[#This Row],[View All  Wines (AW Website)4]]="","",HYPERLINK(Table5[[#This Row],[View All  Wines (AW Website)4]],"Visit"))</f>
        <v>Visit</v>
      </c>
      <c r="G29" s="18" t="str">
        <f>IF(Table5[[#This Row],[Producer''s Instagram5]]="","",HYPERLINK(Table5[[#This Row],[Producer''s Instagram5]],"Visit"))</f>
        <v>Visit</v>
      </c>
      <c r="H29" s="18" t="str">
        <f>IF(Table5[[#This Row],[Producer''s Website6]]="","",HYPERLINK(Table5[[#This Row],[Producer''s Website6]],"Visit"))</f>
        <v>Visit</v>
      </c>
      <c r="I29" s="18" t="str">
        <f>IF(Table5[[#This Row],[Digital Assets]]="","",HYPERLINK(Table5[[#This Row],[Digital Assets]],"Download"))</f>
        <v/>
      </c>
      <c r="J29" s="21" t="s">
        <v>932</v>
      </c>
      <c r="K29" s="21" t="s">
        <v>933</v>
      </c>
      <c r="L29" s="21" t="s">
        <v>934</v>
      </c>
      <c r="M29" s="21" t="s">
        <v>936</v>
      </c>
      <c r="N29" s="21" t="s">
        <v>935</v>
      </c>
      <c r="O29" s="21"/>
      <c r="P29" s="14"/>
    </row>
    <row r="30" spans="2:16" ht="19.5" customHeight="1" x14ac:dyDescent="0.25">
      <c r="B30" s="22" t="s">
        <v>82</v>
      </c>
      <c r="C30" s="22" t="s">
        <v>1028</v>
      </c>
      <c r="D30" s="23" t="str">
        <f>IF(Table5[[#This Row],[Producer Information (AW Website)2]]="","",HYPERLINK(Table5[[#This Row],[Producer Information (AW Website)2]],"Visit"))</f>
        <v>Visit</v>
      </c>
      <c r="E30" s="23" t="str">
        <f>IF(Table5[[#This Row],[View All  Wines (AW Website)4]]="","",HYPERLINK(Table5[[#This Row],[Bottleshot Download3]],"Download"))</f>
        <v>Download</v>
      </c>
      <c r="F30" s="23" t="str">
        <f>IF(Table5[[#This Row],[View All  Wines (AW Website)4]]="","",HYPERLINK(Table5[[#This Row],[View All  Wines (AW Website)4]],"Visit"))</f>
        <v>Visit</v>
      </c>
      <c r="G30" s="23" t="str">
        <f>IF(Table5[[#This Row],[Producer''s Instagram5]]="","",HYPERLINK(Table5[[#This Row],[Producer''s Instagram5]],"Visit"))</f>
        <v/>
      </c>
      <c r="H30" s="23" t="str">
        <f>IF(Table5[[#This Row],[Producer''s Website6]]="","",HYPERLINK(Table5[[#This Row],[Producer''s Website6]],"Visit"))</f>
        <v>Visit</v>
      </c>
      <c r="I30" s="23" t="str">
        <f>IF(Table5[[#This Row],[Digital Assets]]="","",HYPERLINK(Table5[[#This Row],[Digital Assets]],"Download"))</f>
        <v/>
      </c>
      <c r="J30" s="21" t="s">
        <v>1029</v>
      </c>
      <c r="K30" s="21" t="s">
        <v>1030</v>
      </c>
      <c r="L30" s="21" t="s">
        <v>1031</v>
      </c>
      <c r="M30" s="21"/>
      <c r="N30" s="21" t="s">
        <v>1040</v>
      </c>
      <c r="O30" s="21"/>
      <c r="P30" s="14"/>
    </row>
    <row r="31" spans="2:16" ht="19.5" customHeight="1" x14ac:dyDescent="0.25">
      <c r="B31" s="22" t="s">
        <v>82</v>
      </c>
      <c r="C31" s="22" t="s">
        <v>1032</v>
      </c>
      <c r="D31" s="23" t="str">
        <f>IF(Table5[[#This Row],[Producer Information (AW Website)2]]="","",HYPERLINK(Table5[[#This Row],[Producer Information (AW Website)2]],"Visit"))</f>
        <v>Visit</v>
      </c>
      <c r="E31" s="23" t="str">
        <f>IF(Table5[[#This Row],[View All  Wines (AW Website)4]]="","",HYPERLINK(Table5[[#This Row],[Bottleshot Download3]],"Download"))</f>
        <v>Download</v>
      </c>
      <c r="F31" s="23" t="str">
        <f>IF(Table5[[#This Row],[View All  Wines (AW Website)4]]="","",HYPERLINK(Table5[[#This Row],[View All  Wines (AW Website)4]],"Visit"))</f>
        <v>Visit</v>
      </c>
      <c r="G31" s="23" t="str">
        <f>IF(Table5[[#This Row],[Producer''s Instagram5]]="","",HYPERLINK(Table5[[#This Row],[Producer''s Instagram5]],"Visit"))</f>
        <v>Visit</v>
      </c>
      <c r="H31" s="23" t="str">
        <f>IF(Table5[[#This Row],[Producer''s Website6]]="","",HYPERLINK(Table5[[#This Row],[Producer''s Website6]],"Visit"))</f>
        <v>Visit</v>
      </c>
      <c r="I31" s="23" t="str">
        <f>IF(Table5[[#This Row],[Digital Assets]]="","",HYPERLINK(Table5[[#This Row],[Digital Assets]],"Download"))</f>
        <v/>
      </c>
      <c r="J31" s="21" t="s">
        <v>1033</v>
      </c>
      <c r="K31" s="21" t="s">
        <v>1034</v>
      </c>
      <c r="L31" s="21" t="s">
        <v>1035</v>
      </c>
      <c r="M31" s="21" t="s">
        <v>1036</v>
      </c>
      <c r="N31" s="21" t="s">
        <v>1041</v>
      </c>
      <c r="O31" s="21"/>
      <c r="P31" s="14"/>
    </row>
    <row r="32" spans="2:16" ht="19.5" customHeight="1" x14ac:dyDescent="0.25">
      <c r="B32" s="22" t="s">
        <v>82</v>
      </c>
      <c r="C32" s="8" t="s">
        <v>1091</v>
      </c>
      <c r="D32" s="23" t="str">
        <f>IF(Table5[[#This Row],[Producer Information (AW Website)2]]="","",HYPERLINK(Table5[[#This Row],[Producer Information (AW Website)2]],"Visit"))</f>
        <v>Visit</v>
      </c>
      <c r="E32" s="23" t="str">
        <f>IF(Table5[[#This Row],[View All  Wines (AW Website)4]]="","",HYPERLINK(Table5[[#This Row],[Bottleshot Download3]],"Download"))</f>
        <v>Download</v>
      </c>
      <c r="F32" s="23" t="str">
        <f>IF(Table5[[#This Row],[View All  Wines (AW Website)4]]="","",HYPERLINK(Table5[[#This Row],[View All  Wines (AW Website)4]],"Visit"))</f>
        <v>Visit</v>
      </c>
      <c r="G32" s="23" t="str">
        <f>IF(Table5[[#This Row],[Producer''s Instagram5]]="","",HYPERLINK(Table5[[#This Row],[Producer''s Instagram5]],"Visit"))</f>
        <v/>
      </c>
      <c r="H32" s="23" t="str">
        <f>IF(Table5[[#This Row],[Producer''s Website6]]="","",HYPERLINK(Table5[[#This Row],[Producer''s Website6]],"Visit"))</f>
        <v/>
      </c>
      <c r="I32" s="23" t="str">
        <f>IF(Table5[[#This Row],[Digital Assets]]="","",HYPERLINK(Table5[[#This Row],[Digital Assets]],"Download"))</f>
        <v/>
      </c>
      <c r="J32" s="21" t="s">
        <v>1097</v>
      </c>
      <c r="K32" s="21" t="s">
        <v>1099</v>
      </c>
      <c r="L32" s="21" t="s">
        <v>1098</v>
      </c>
      <c r="M32" s="21"/>
      <c r="N32" s="21"/>
      <c r="O32" s="21"/>
      <c r="P32" s="14"/>
    </row>
    <row r="33" spans="2:16" ht="19.5" customHeight="1" x14ac:dyDescent="0.25">
      <c r="B33" s="22" t="s">
        <v>82</v>
      </c>
      <c r="C33" s="8" t="s">
        <v>1092</v>
      </c>
      <c r="D33" s="23" t="str">
        <f>IF(Table5[[#This Row],[Producer Information (AW Website)2]]="","",HYPERLINK(Table5[[#This Row],[Producer Information (AW Website)2]],"Visit"))</f>
        <v>Visit</v>
      </c>
      <c r="E33" s="23" t="str">
        <f>IF(Table5[[#This Row],[View All  Wines (AW Website)4]]="","",HYPERLINK(Table5[[#This Row],[Bottleshot Download3]],"Download"))</f>
        <v>Download</v>
      </c>
      <c r="F33" s="23" t="str">
        <f>IF(Table5[[#This Row],[View All  Wines (AW Website)4]]="","",HYPERLINK(Table5[[#This Row],[View All  Wines (AW Website)4]],"Visit"))</f>
        <v>Visit</v>
      </c>
      <c r="G33" s="23" t="str">
        <f>IF(Table5[[#This Row],[Producer''s Instagram5]]="","",HYPERLINK(Table5[[#This Row],[Producer''s Instagram5]],"Visit"))</f>
        <v>Visit</v>
      </c>
      <c r="H33" s="23" t="str">
        <f>IF(Table5[[#This Row],[Producer''s Website6]]="","",HYPERLINK(Table5[[#This Row],[Producer''s Website6]],"Visit"))</f>
        <v>Visit</v>
      </c>
      <c r="I33" s="23" t="str">
        <f>IF(Table5[[#This Row],[Digital Assets]]="","",HYPERLINK(Table5[[#This Row],[Digital Assets]],"Download"))</f>
        <v/>
      </c>
      <c r="J33" s="21" t="s">
        <v>1100</v>
      </c>
      <c r="K33" s="21" t="s">
        <v>1102</v>
      </c>
      <c r="L33" s="21" t="s">
        <v>1101</v>
      </c>
      <c r="M33" s="21" t="s">
        <v>1119</v>
      </c>
      <c r="N33" s="21" t="s">
        <v>1118</v>
      </c>
      <c r="O33" s="21"/>
      <c r="P33" s="14"/>
    </row>
    <row r="34" spans="2:16" ht="19.5" customHeight="1" x14ac:dyDescent="0.25">
      <c r="B34" s="22" t="s">
        <v>82</v>
      </c>
      <c r="C34" s="22" t="s">
        <v>1027</v>
      </c>
      <c r="D34" s="23" t="str">
        <f>IF(Table5[[#This Row],[Producer Information (AW Website)2]]="","",HYPERLINK(Table5[[#This Row],[Producer Information (AW Website)2]],"Visit"))</f>
        <v>Visit</v>
      </c>
      <c r="E34" s="23" t="str">
        <f>IF(Table5[[#This Row],[View All  Wines (AW Website)4]]="","",HYPERLINK(Table5[[#This Row],[Bottleshot Download3]],"Download"))</f>
        <v>Download</v>
      </c>
      <c r="F34" s="23" t="str">
        <f>IF(Table5[[#This Row],[View All  Wines (AW Website)4]]="","",HYPERLINK(Table5[[#This Row],[View All  Wines (AW Website)4]],"Visit"))</f>
        <v>Visit</v>
      </c>
      <c r="G34" s="23" t="str">
        <f>IF(Table5[[#This Row],[Producer''s Instagram5]]="","",HYPERLINK(Table5[[#This Row],[Producer''s Instagram5]],"Visit"))</f>
        <v>Visit</v>
      </c>
      <c r="H34" s="23" t="str">
        <f>IF(Table5[[#This Row],[Producer''s Website6]]="","",HYPERLINK(Table5[[#This Row],[Producer''s Website6]],"Visit"))</f>
        <v>Visit</v>
      </c>
      <c r="I34" s="23" t="str">
        <f>IF(Table5[[#This Row],[Digital Assets]]="","",HYPERLINK(Table5[[#This Row],[Digital Assets]],"Download"))</f>
        <v/>
      </c>
      <c r="J34" s="21" t="s">
        <v>1105</v>
      </c>
      <c r="K34" s="21" t="s">
        <v>1037</v>
      </c>
      <c r="L34" s="21" t="s">
        <v>1038</v>
      </c>
      <c r="M34" s="21" t="s">
        <v>1039</v>
      </c>
      <c r="N34" s="21" t="s">
        <v>1042</v>
      </c>
      <c r="O34" s="21"/>
      <c r="P34" s="14"/>
    </row>
    <row r="35" spans="2:16" ht="19.5" customHeight="1" x14ac:dyDescent="0.25">
      <c r="B35" s="22" t="s">
        <v>82</v>
      </c>
      <c r="C35" s="8" t="s">
        <v>1093</v>
      </c>
      <c r="D35" s="23" t="str">
        <f>IF(Table5[[#This Row],[Producer Information (AW Website)2]]="","",HYPERLINK(Table5[[#This Row],[Producer Information (AW Website)2]],"Visit"))</f>
        <v>Visit</v>
      </c>
      <c r="E35" s="23" t="str">
        <f>IF(Table5[[#This Row],[View All  Wines (AW Website)4]]="","",HYPERLINK(Table5[[#This Row],[Bottleshot Download3]],"Download"))</f>
        <v>Download</v>
      </c>
      <c r="F35" s="23" t="str">
        <f>IF(Table5[[#This Row],[View All  Wines (AW Website)4]]="","",HYPERLINK(Table5[[#This Row],[View All  Wines (AW Website)4]],"Visit"))</f>
        <v>Visit</v>
      </c>
      <c r="G35" s="23" t="str">
        <f>IF(Table5[[#This Row],[Producer''s Instagram5]]="","",HYPERLINK(Table5[[#This Row],[Producer''s Instagram5]],"Visit"))</f>
        <v/>
      </c>
      <c r="H35" s="23" t="str">
        <f>IF(Table5[[#This Row],[Producer''s Website6]]="","",HYPERLINK(Table5[[#This Row],[Producer''s Website6]],"Visit"))</f>
        <v/>
      </c>
      <c r="I35" s="23" t="str">
        <f>IF(Table5[[#This Row],[Digital Assets]]="","",HYPERLINK(Table5[[#This Row],[Digital Assets]],"Download"))</f>
        <v/>
      </c>
      <c r="J35" s="21" t="s">
        <v>1106</v>
      </c>
      <c r="K35" s="21" t="s">
        <v>1104</v>
      </c>
      <c r="L35" s="21" t="s">
        <v>1103</v>
      </c>
      <c r="M35" s="21"/>
      <c r="N35" s="21"/>
      <c r="O35" s="21"/>
      <c r="P35" s="14"/>
    </row>
    <row r="36" spans="2:16" ht="19.5" customHeight="1" x14ac:dyDescent="0.25">
      <c r="B36" s="8" t="s">
        <v>82</v>
      </c>
      <c r="C36" s="8" t="s">
        <v>129</v>
      </c>
      <c r="D36" s="18" t="str">
        <f>IF(Table5[[#This Row],[Producer Information (AW Website)2]]="","",HYPERLINK(Table5[[#This Row],[Producer Information (AW Website)2]],"Visit"))</f>
        <v>Visit</v>
      </c>
      <c r="E36" s="18" t="str">
        <f>IF(Table5[[#This Row],[View All  Wines (AW Website)4]]="","",HYPERLINK(Table5[[#This Row],[Bottleshot Download3]],"Download"))</f>
        <v>Download</v>
      </c>
      <c r="F36" s="18" t="str">
        <f>IF(Table5[[#This Row],[View All  Wines (AW Website)4]]="","",HYPERLINK(Table5[[#This Row],[View All  Wines (AW Website)4]],"Visit"))</f>
        <v>Visit</v>
      </c>
      <c r="G36" s="18" t="str">
        <f>IF(Table5[[#This Row],[Producer''s Instagram5]]="","",HYPERLINK(Table5[[#This Row],[Producer''s Instagram5]],"Visit"))</f>
        <v>Visit</v>
      </c>
      <c r="H36" s="18" t="str">
        <f>IF(Table5[[#This Row],[Producer''s Website6]]="","",HYPERLINK(Table5[[#This Row],[Producer''s Website6]],"Visit"))</f>
        <v>Visit</v>
      </c>
      <c r="I36" s="18" t="str">
        <f>IF(Table5[[#This Row],[Digital Assets]]="","",HYPERLINK(Table5[[#This Row],[Digital Assets]],"Download"))</f>
        <v/>
      </c>
      <c r="J36" s="20" t="s">
        <v>357</v>
      </c>
      <c r="K36" s="20" t="s">
        <v>358</v>
      </c>
      <c r="L36" s="20" t="s">
        <v>359</v>
      </c>
      <c r="M36" s="20" t="s">
        <v>663</v>
      </c>
      <c r="N36" s="20" t="s">
        <v>840</v>
      </c>
      <c r="O36" s="20"/>
      <c r="P36" s="14"/>
    </row>
    <row r="37" spans="2:16" ht="19.5" customHeight="1" x14ac:dyDescent="0.25">
      <c r="B37" s="8" t="s">
        <v>82</v>
      </c>
      <c r="C37" s="8" t="s">
        <v>148</v>
      </c>
      <c r="D37" s="18" t="str">
        <f>IF(Table5[[#This Row],[Producer Information (AW Website)2]]="","",HYPERLINK(Table5[[#This Row],[Producer Information (AW Website)2]],"Visit"))</f>
        <v>Visit</v>
      </c>
      <c r="E37" s="18" t="str">
        <f>IF(Table5[[#This Row],[View All  Wines (AW Website)4]]="","",HYPERLINK(Table5[[#This Row],[Bottleshot Download3]],"Download"))</f>
        <v>Download</v>
      </c>
      <c r="F37" s="18" t="str">
        <f>IF(Table5[[#This Row],[View All  Wines (AW Website)4]]="","",HYPERLINK(Table5[[#This Row],[View All  Wines (AW Website)4]],"Visit"))</f>
        <v>Visit</v>
      </c>
      <c r="G37" s="18" t="str">
        <f>IF(Table5[[#This Row],[Producer''s Instagram5]]="","",HYPERLINK(Table5[[#This Row],[Producer''s Instagram5]],"Visit"))</f>
        <v/>
      </c>
      <c r="H37" s="18" t="str">
        <f>IF(Table5[[#This Row],[Producer''s Website6]]="","",HYPERLINK(Table5[[#This Row],[Producer''s Website6]],"Visit"))</f>
        <v>Visit</v>
      </c>
      <c r="I37" s="18" t="str">
        <f>IF(Table5[[#This Row],[Digital Assets]]="","",HYPERLINK(Table5[[#This Row],[Digital Assets]],"Download"))</f>
        <v/>
      </c>
      <c r="J37" s="20" t="s">
        <v>360</v>
      </c>
      <c r="K37" s="20" t="s">
        <v>361</v>
      </c>
      <c r="L37" s="20" t="s">
        <v>362</v>
      </c>
      <c r="M37" s="20" t="s">
        <v>898</v>
      </c>
      <c r="N37" s="20" t="s">
        <v>841</v>
      </c>
      <c r="O37" s="20"/>
      <c r="P37" s="14"/>
    </row>
    <row r="38" spans="2:16" ht="19.5" customHeight="1" x14ac:dyDescent="0.25">
      <c r="B38" s="8" t="s">
        <v>82</v>
      </c>
      <c r="C38" s="8" t="s">
        <v>217</v>
      </c>
      <c r="D38" s="18" t="str">
        <f>IF(Table5[[#This Row],[Producer Information (AW Website)2]]="","",HYPERLINK(Table5[[#This Row],[Producer Information (AW Website)2]],"Visit"))</f>
        <v>Visit</v>
      </c>
      <c r="E38" s="18" t="str">
        <f>IF(Table5[[#This Row],[View All  Wines (AW Website)4]]="","",HYPERLINK(Table5[[#This Row],[Bottleshot Download3]],"Download"))</f>
        <v>Download</v>
      </c>
      <c r="F38" s="18" t="str">
        <f>IF(Table5[[#This Row],[View All  Wines (AW Website)4]]="","",HYPERLINK(Table5[[#This Row],[View All  Wines (AW Website)4]],"Visit"))</f>
        <v>Visit</v>
      </c>
      <c r="G38" s="18" t="str">
        <f>IF(Table5[[#This Row],[Producer''s Instagram5]]="","",HYPERLINK(Table5[[#This Row],[Producer''s Instagram5]],"Visit"))</f>
        <v/>
      </c>
      <c r="H38" s="18" t="str">
        <f>IF(Table5[[#This Row],[Producer''s Website6]]="","",HYPERLINK(Table5[[#This Row],[Producer''s Website6]],"Visit"))</f>
        <v>Visit</v>
      </c>
      <c r="I38" s="18" t="str">
        <f>IF(Table5[[#This Row],[Digital Assets]]="","",HYPERLINK(Table5[[#This Row],[Digital Assets]],"Download"))</f>
        <v/>
      </c>
      <c r="J38" s="20" t="s">
        <v>363</v>
      </c>
      <c r="K38" s="20" t="s">
        <v>364</v>
      </c>
      <c r="L38" s="20" t="s">
        <v>365</v>
      </c>
      <c r="M38" s="20" t="s">
        <v>898</v>
      </c>
      <c r="N38" s="20" t="s">
        <v>842</v>
      </c>
      <c r="O38" s="20"/>
      <c r="P38" s="14"/>
    </row>
    <row r="39" spans="2:16" ht="19.5" customHeight="1" x14ac:dyDescent="0.25">
      <c r="B39" s="8" t="s">
        <v>82</v>
      </c>
      <c r="C39" s="8" t="s">
        <v>161</v>
      </c>
      <c r="D39" s="18" t="str">
        <f>IF(Table5[[#This Row],[Producer Information (AW Website)2]]="","",HYPERLINK(Table5[[#This Row],[Producer Information (AW Website)2]],"Visit"))</f>
        <v>Visit</v>
      </c>
      <c r="E39" s="18" t="str">
        <f>IF(Table5[[#This Row],[View All  Wines (AW Website)4]]="","",HYPERLINK(Table5[[#This Row],[Bottleshot Download3]],"Download"))</f>
        <v>Download</v>
      </c>
      <c r="F39" s="18" t="str">
        <f>IF(Table5[[#This Row],[View All  Wines (AW Website)4]]="","",HYPERLINK(Table5[[#This Row],[View All  Wines (AW Website)4]],"Visit"))</f>
        <v>Visit</v>
      </c>
      <c r="G39" s="18" t="str">
        <f>IF(Table5[[#This Row],[Producer''s Instagram5]]="","",HYPERLINK(Table5[[#This Row],[Producer''s Instagram5]],"Visit"))</f>
        <v/>
      </c>
      <c r="H39" s="18" t="str">
        <f>IF(Table5[[#This Row],[Producer''s Website6]]="","",HYPERLINK(Table5[[#This Row],[Producer''s Website6]],"Visit"))</f>
        <v>Visit</v>
      </c>
      <c r="I39" s="18" t="str">
        <f>IF(Table5[[#This Row],[Digital Assets]]="","",HYPERLINK(Table5[[#This Row],[Digital Assets]],"Download"))</f>
        <v/>
      </c>
      <c r="J39" s="20" t="s">
        <v>366</v>
      </c>
      <c r="K39" s="20" t="s">
        <v>367</v>
      </c>
      <c r="L39" s="20" t="s">
        <v>368</v>
      </c>
      <c r="M39" s="20" t="s">
        <v>898</v>
      </c>
      <c r="N39" s="20" t="s">
        <v>843</v>
      </c>
      <c r="O39" s="20"/>
      <c r="P39" s="14"/>
    </row>
    <row r="40" spans="2:16" ht="19.5" customHeight="1" x14ac:dyDescent="0.25">
      <c r="B40" s="8" t="s">
        <v>82</v>
      </c>
      <c r="C40" s="8" t="s">
        <v>949</v>
      </c>
      <c r="D40" s="18" t="str">
        <f>IF(Table5[[#This Row],[Producer Information (AW Website)2]]="","",HYPERLINK(Table5[[#This Row],[Producer Information (AW Website)2]],"Visit"))</f>
        <v>Visit</v>
      </c>
      <c r="E40" s="18" t="str">
        <f>IF(Table5[[#This Row],[View All  Wines (AW Website)4]]="","",HYPERLINK(Table5[[#This Row],[Bottleshot Download3]],"Download"))</f>
        <v>Download</v>
      </c>
      <c r="F40" s="18" t="str">
        <f>IF(Table5[[#This Row],[View All  Wines (AW Website)4]]="","",HYPERLINK(Table5[[#This Row],[View All  Wines (AW Website)4]],"Visit"))</f>
        <v>Visit</v>
      </c>
      <c r="G40" s="18" t="str">
        <f>IF(Table5[[#This Row],[Producer''s Instagram5]]="","",HYPERLINK(Table5[[#This Row],[Producer''s Instagram5]],"Visit"))</f>
        <v>Visit</v>
      </c>
      <c r="H40" s="18" t="str">
        <f>IF(Table5[[#This Row],[Producer''s Website6]]="","",HYPERLINK(Table5[[#This Row],[Producer''s Website6]],"Visit"))</f>
        <v>Visit</v>
      </c>
      <c r="I40" s="18" t="str">
        <f>IF(Table5[[#This Row],[Digital Assets]]="","",HYPERLINK(Table5[[#This Row],[Digital Assets]],"Download"))</f>
        <v/>
      </c>
      <c r="J40" s="21" t="s">
        <v>954</v>
      </c>
      <c r="K40" s="21" t="s">
        <v>953</v>
      </c>
      <c r="L40" s="21" t="s">
        <v>952</v>
      </c>
      <c r="M40" s="21" t="s">
        <v>950</v>
      </c>
      <c r="N40" s="21" t="s">
        <v>951</v>
      </c>
      <c r="O40" s="21"/>
      <c r="P40" s="14"/>
    </row>
    <row r="41" spans="2:16" ht="19.5" customHeight="1" x14ac:dyDescent="0.25">
      <c r="B41" s="28" t="s">
        <v>82</v>
      </c>
      <c r="C41" s="28" t="s">
        <v>1195</v>
      </c>
      <c r="D41" s="29" t="str">
        <f>IF(Table5[[#This Row],[Producer Information (AW Website)2]]="","",HYPERLINK(Table5[[#This Row],[Producer Information (AW Website)2]],"Visit"))</f>
        <v>Visit</v>
      </c>
      <c r="E41" s="29" t="str">
        <f>IF(Table5[[#This Row],[View All  Wines (AW Website)4]]="","",HYPERLINK(Table5[[#This Row],[Bottleshot Download3]],"Download"))</f>
        <v>Download</v>
      </c>
      <c r="F41" s="29" t="str">
        <f>IF(Table5[[#This Row],[View All  Wines (AW Website)4]]="","",HYPERLINK(Table5[[#This Row],[View All  Wines (AW Website)4]],"Visit"))</f>
        <v>Visit</v>
      </c>
      <c r="G41" s="29" t="str">
        <f>IF(Table5[[#This Row],[Producer''s Instagram5]]="","",HYPERLINK(Table5[[#This Row],[Producer''s Instagram5]],"Visit"))</f>
        <v>Visit</v>
      </c>
      <c r="H41" s="29" t="str">
        <f>IF(Table5[[#This Row],[Producer''s Website6]]="","",HYPERLINK(Table5[[#This Row],[Producer''s Website6]],"Visit"))</f>
        <v>Visit</v>
      </c>
      <c r="I41" s="29" t="str">
        <f>IF(Table5[[#This Row],[Digital Assets]]="","",HYPERLINK(Table5[[#This Row],[Digital Assets]],"Download"))</f>
        <v/>
      </c>
      <c r="J41" s="21" t="s">
        <v>1196</v>
      </c>
      <c r="K41" s="21" t="s">
        <v>1197</v>
      </c>
      <c r="L41" s="21" t="s">
        <v>1198</v>
      </c>
      <c r="M41" s="21" t="s">
        <v>1199</v>
      </c>
      <c r="N41" s="21" t="s">
        <v>1200</v>
      </c>
      <c r="O41" s="21"/>
      <c r="P41" s="14"/>
    </row>
    <row r="42" spans="2:16" ht="19.5" customHeight="1" x14ac:dyDescent="0.25">
      <c r="B42" s="8" t="s">
        <v>82</v>
      </c>
      <c r="C42" s="8" t="s">
        <v>140</v>
      </c>
      <c r="D42" s="18" t="str">
        <f>IF(Table5[[#This Row],[Producer Information (AW Website)2]]="","",HYPERLINK(Table5[[#This Row],[Producer Information (AW Website)2]],"Visit"))</f>
        <v>Visit</v>
      </c>
      <c r="E42" s="18" t="str">
        <f>IF(Table5[[#This Row],[View All  Wines (AW Website)4]]="","",HYPERLINK(Table5[[#This Row],[Bottleshot Download3]],"Download"))</f>
        <v>Download</v>
      </c>
      <c r="F42" s="18" t="str">
        <f>IF(Table5[[#This Row],[View All  Wines (AW Website)4]]="","",HYPERLINK(Table5[[#This Row],[View All  Wines (AW Website)4]],"Visit"))</f>
        <v>Visit</v>
      </c>
      <c r="G42" s="18" t="str">
        <f>IF(Table5[[#This Row],[Producer''s Instagram5]]="","",HYPERLINK(Table5[[#This Row],[Producer''s Instagram5]],"Visit"))</f>
        <v>Visit</v>
      </c>
      <c r="H42" s="18" t="str">
        <f>IF(Table5[[#This Row],[Producer''s Website6]]="","",HYPERLINK(Table5[[#This Row],[Producer''s Website6]],"Visit"))</f>
        <v>Visit</v>
      </c>
      <c r="I42" s="18" t="str">
        <f>IF(Table5[[#This Row],[Digital Assets]]="","",HYPERLINK(Table5[[#This Row],[Digital Assets]],"Download"))</f>
        <v/>
      </c>
      <c r="J42" s="20" t="s">
        <v>369</v>
      </c>
      <c r="K42" s="20" t="s">
        <v>370</v>
      </c>
      <c r="L42" s="20" t="s">
        <v>371</v>
      </c>
      <c r="M42" s="20" t="s">
        <v>671</v>
      </c>
      <c r="N42" s="20" t="s">
        <v>844</v>
      </c>
      <c r="O42" s="20"/>
      <c r="P42" s="14"/>
    </row>
    <row r="43" spans="2:16" ht="19.5" customHeight="1" x14ac:dyDescent="0.25">
      <c r="B43" s="8" t="s">
        <v>82</v>
      </c>
      <c r="C43" s="8" t="s">
        <v>195</v>
      </c>
      <c r="D43" s="18" t="str">
        <f>IF(Table5[[#This Row],[Producer Information (AW Website)2]]="","",HYPERLINK(Table5[[#This Row],[Producer Information (AW Website)2]],"Visit"))</f>
        <v>Visit</v>
      </c>
      <c r="E43" s="18" t="str">
        <f>IF(Table5[[#This Row],[View All  Wines (AW Website)4]]="","",HYPERLINK(Table5[[#This Row],[Bottleshot Download3]],"Download"))</f>
        <v>Download</v>
      </c>
      <c r="F43" s="18" t="str">
        <f>IF(Table5[[#This Row],[View All  Wines (AW Website)4]]="","",HYPERLINK(Table5[[#This Row],[View All  Wines (AW Website)4]],"Visit"))</f>
        <v>Visit</v>
      </c>
      <c r="G43" s="18" t="str">
        <f>IF(Table5[[#This Row],[Producer''s Instagram5]]="","",HYPERLINK(Table5[[#This Row],[Producer''s Instagram5]],"Visit"))</f>
        <v/>
      </c>
      <c r="H43" s="18" t="str">
        <f>IF(Table5[[#This Row],[Producer''s Website6]]="","",HYPERLINK(Table5[[#This Row],[Producer''s Website6]],"Visit"))</f>
        <v/>
      </c>
      <c r="I43" s="18" t="str">
        <f>IF(Table5[[#This Row],[Digital Assets]]="","",HYPERLINK(Table5[[#This Row],[Digital Assets]],"Download"))</f>
        <v/>
      </c>
      <c r="J43" s="20" t="s">
        <v>922</v>
      </c>
      <c r="K43" s="20" t="s">
        <v>372</v>
      </c>
      <c r="L43" s="20" t="s">
        <v>373</v>
      </c>
      <c r="M43" s="20"/>
      <c r="N43" s="20"/>
      <c r="O43" s="20"/>
      <c r="P43" s="14"/>
    </row>
    <row r="44" spans="2:16" ht="19.5" customHeight="1" x14ac:dyDescent="0.25">
      <c r="B44" s="8" t="s">
        <v>82</v>
      </c>
      <c r="C44" s="8" t="s">
        <v>152</v>
      </c>
      <c r="D44" s="18" t="str">
        <f>IF(Table5[[#This Row],[Producer Information (AW Website)2]]="","",HYPERLINK(Table5[[#This Row],[Producer Information (AW Website)2]],"Visit"))</f>
        <v>Visit</v>
      </c>
      <c r="E44" s="18" t="str">
        <f>IF(Table5[[#This Row],[View All  Wines (AW Website)4]]="","",HYPERLINK(Table5[[#This Row],[Bottleshot Download3]],"Download"))</f>
        <v>Download</v>
      </c>
      <c r="F44" s="18" t="str">
        <f>IF(Table5[[#This Row],[View All  Wines (AW Website)4]]="","",HYPERLINK(Table5[[#This Row],[View All  Wines (AW Website)4]],"Visit"))</f>
        <v>Visit</v>
      </c>
      <c r="G44" s="18" t="str">
        <f>IF(Table5[[#This Row],[Producer''s Instagram5]]="","",HYPERLINK(Table5[[#This Row],[Producer''s Instagram5]],"Visit"))</f>
        <v/>
      </c>
      <c r="H44" s="18" t="str">
        <f>IF(Table5[[#This Row],[Producer''s Website6]]="","",HYPERLINK(Table5[[#This Row],[Producer''s Website6]],"Visit"))</f>
        <v>Visit</v>
      </c>
      <c r="I44" s="18" t="str">
        <f>IF(Table5[[#This Row],[Digital Assets]]="","",HYPERLINK(Table5[[#This Row],[Digital Assets]],"Download"))</f>
        <v/>
      </c>
      <c r="J44" s="20" t="s">
        <v>374</v>
      </c>
      <c r="K44" s="20" t="s">
        <v>375</v>
      </c>
      <c r="L44" s="20" t="s">
        <v>376</v>
      </c>
      <c r="M44" s="20" t="s">
        <v>898</v>
      </c>
      <c r="N44" s="20" t="s">
        <v>845</v>
      </c>
      <c r="O44" s="20"/>
      <c r="P44" s="14"/>
    </row>
    <row r="45" spans="2:16" ht="19.5" customHeight="1" x14ac:dyDescent="0.25">
      <c r="B45" s="8" t="s">
        <v>82</v>
      </c>
      <c r="C45" s="8" t="s">
        <v>139</v>
      </c>
      <c r="D45" s="18" t="str">
        <f>IF(Table5[[#This Row],[Producer Information (AW Website)2]]="","",HYPERLINK(Table5[[#This Row],[Producer Information (AW Website)2]],"Visit"))</f>
        <v>Visit</v>
      </c>
      <c r="E45" s="18" t="str">
        <f>IF(Table5[[#This Row],[View All  Wines (AW Website)4]]="","",HYPERLINK(Table5[[#This Row],[Bottleshot Download3]],"Download"))</f>
        <v>Download</v>
      </c>
      <c r="F45" s="18" t="str">
        <f>IF(Table5[[#This Row],[View All  Wines (AW Website)4]]="","",HYPERLINK(Table5[[#This Row],[View All  Wines (AW Website)4]],"Visit"))</f>
        <v>Visit</v>
      </c>
      <c r="G45" s="18" t="str">
        <f>IF(Table5[[#This Row],[Producer''s Instagram5]]="","",HYPERLINK(Table5[[#This Row],[Producer''s Instagram5]],"Visit"))</f>
        <v>Visit</v>
      </c>
      <c r="H45" s="18" t="str">
        <f>IF(Table5[[#This Row],[Producer''s Website6]]="","",HYPERLINK(Table5[[#This Row],[Producer''s Website6]],"Visit"))</f>
        <v/>
      </c>
      <c r="I45" s="18" t="str">
        <f>IF(Table5[[#This Row],[Digital Assets]]="","",HYPERLINK(Table5[[#This Row],[Digital Assets]],"Download"))</f>
        <v/>
      </c>
      <c r="J45" s="20" t="s">
        <v>377</v>
      </c>
      <c r="K45" s="20" t="s">
        <v>378</v>
      </c>
      <c r="L45" s="20" t="s">
        <v>379</v>
      </c>
      <c r="M45" s="20" t="s">
        <v>674</v>
      </c>
      <c r="N45" s="20"/>
      <c r="O45" s="20"/>
      <c r="P45" s="14"/>
    </row>
    <row r="46" spans="2:16" ht="19.5" customHeight="1" x14ac:dyDescent="0.25">
      <c r="B46" s="8" t="s">
        <v>82</v>
      </c>
      <c r="C46" s="8" t="s">
        <v>176</v>
      </c>
      <c r="D46" s="18" t="str">
        <f>IF(Table5[[#This Row],[Producer Information (AW Website)2]]="","",HYPERLINK(Table5[[#This Row],[Producer Information (AW Website)2]],"Visit"))</f>
        <v>Visit</v>
      </c>
      <c r="E46" s="18" t="str">
        <f>IF(Table5[[#This Row],[View All  Wines (AW Website)4]]="","",HYPERLINK(Table5[[#This Row],[Bottleshot Download3]],"Download"))</f>
        <v>Download</v>
      </c>
      <c r="F46" s="18" t="str">
        <f>IF(Table5[[#This Row],[View All  Wines (AW Website)4]]="","",HYPERLINK(Table5[[#This Row],[View All  Wines (AW Website)4]],"Visit"))</f>
        <v>Visit</v>
      </c>
      <c r="G46" s="18" t="str">
        <f>IF(Table5[[#This Row],[Producer''s Instagram5]]="","",HYPERLINK(Table5[[#This Row],[Producer''s Instagram5]],"Visit"))</f>
        <v>Visit</v>
      </c>
      <c r="H46" s="18" t="str">
        <f>IF(Table5[[#This Row],[Producer''s Website6]]="","",HYPERLINK(Table5[[#This Row],[Producer''s Website6]],"Visit"))</f>
        <v>Visit</v>
      </c>
      <c r="I46" s="18" t="str">
        <f>IF(Table5[[#This Row],[Digital Assets]]="","",HYPERLINK(Table5[[#This Row],[Digital Assets]],"Download"))</f>
        <v/>
      </c>
      <c r="J46" s="20" t="s">
        <v>380</v>
      </c>
      <c r="K46" s="20" t="s">
        <v>381</v>
      </c>
      <c r="L46" s="20" t="s">
        <v>382</v>
      </c>
      <c r="M46" s="20" t="s">
        <v>675</v>
      </c>
      <c r="N46" s="20" t="s">
        <v>846</v>
      </c>
      <c r="O46" s="20"/>
      <c r="P46" s="14"/>
    </row>
    <row r="47" spans="2:16" ht="19.5" customHeight="1" x14ac:dyDescent="0.25">
      <c r="B47" s="8" t="s">
        <v>82</v>
      </c>
      <c r="C47" s="8" t="s">
        <v>207</v>
      </c>
      <c r="D47" s="18" t="str">
        <f>IF(Table5[[#This Row],[Producer Information (AW Website)2]]="","",HYPERLINK(Table5[[#This Row],[Producer Information (AW Website)2]],"Visit"))</f>
        <v>Visit</v>
      </c>
      <c r="E47" s="18" t="str">
        <f>IF(Table5[[#This Row],[View All  Wines (AW Website)4]]="","",HYPERLINK(Table5[[#This Row],[Bottleshot Download3]],"Download"))</f>
        <v>Download</v>
      </c>
      <c r="F47" s="18" t="str">
        <f>IF(Table5[[#This Row],[View All  Wines (AW Website)4]]="","",HYPERLINK(Table5[[#This Row],[View All  Wines (AW Website)4]],"Visit"))</f>
        <v>Visit</v>
      </c>
      <c r="G47" s="18" t="str">
        <f>IF(Table5[[#This Row],[Producer''s Instagram5]]="","",HYPERLINK(Table5[[#This Row],[Producer''s Instagram5]],"Visit"))</f>
        <v/>
      </c>
      <c r="H47" s="18" t="str">
        <f>IF(Table5[[#This Row],[Producer''s Website6]]="","",HYPERLINK(Table5[[#This Row],[Producer''s Website6]],"Visit"))</f>
        <v/>
      </c>
      <c r="I47" s="18" t="str">
        <f>IF(Table5[[#This Row],[Digital Assets]]="","",HYPERLINK(Table5[[#This Row],[Digital Assets]],"Download"))</f>
        <v/>
      </c>
      <c r="J47" s="20" t="s">
        <v>383</v>
      </c>
      <c r="K47" s="20" t="s">
        <v>384</v>
      </c>
      <c r="L47" s="20" t="s">
        <v>385</v>
      </c>
      <c r="M47" s="20" t="s">
        <v>898</v>
      </c>
      <c r="N47" s="20"/>
      <c r="O47" s="20"/>
      <c r="P47" s="14"/>
    </row>
    <row r="48" spans="2:16" ht="19.5" customHeight="1" x14ac:dyDescent="0.25">
      <c r="B48" s="8" t="s">
        <v>82</v>
      </c>
      <c r="C48" s="8" t="s">
        <v>182</v>
      </c>
      <c r="D48" s="18" t="str">
        <f>IF(Table5[[#This Row],[Producer Information (AW Website)2]]="","",HYPERLINK(Table5[[#This Row],[Producer Information (AW Website)2]],"Visit"))</f>
        <v>Visit</v>
      </c>
      <c r="E48" s="18" t="str">
        <f>IF(Table5[[#This Row],[View All  Wines (AW Website)4]]="","",HYPERLINK(Table5[[#This Row],[Bottleshot Download3]],"Download"))</f>
        <v>Download</v>
      </c>
      <c r="F48" s="18" t="str">
        <f>IF(Table5[[#This Row],[View All  Wines (AW Website)4]]="","",HYPERLINK(Table5[[#This Row],[View All  Wines (AW Website)4]],"Visit"))</f>
        <v>Visit</v>
      </c>
      <c r="G48" s="18" t="str">
        <f>IF(Table5[[#This Row],[Producer''s Instagram5]]="","",HYPERLINK(Table5[[#This Row],[Producer''s Instagram5]],"Visit"))</f>
        <v>Visit</v>
      </c>
      <c r="H48" s="18" t="str">
        <f>IF(Table5[[#This Row],[Producer''s Website6]]="","",HYPERLINK(Table5[[#This Row],[Producer''s Website6]],"Visit"))</f>
        <v>Visit</v>
      </c>
      <c r="I48" s="18" t="str">
        <f>IF(Table5[[#This Row],[Digital Assets]]="","",HYPERLINK(Table5[[#This Row],[Digital Assets]],"Download"))</f>
        <v/>
      </c>
      <c r="J48" s="20" t="s">
        <v>386</v>
      </c>
      <c r="K48" s="20" t="s">
        <v>387</v>
      </c>
      <c r="L48" s="20" t="s">
        <v>388</v>
      </c>
      <c r="M48" s="20" t="s">
        <v>805</v>
      </c>
      <c r="N48" s="20" t="s">
        <v>847</v>
      </c>
      <c r="O48" s="20"/>
      <c r="P48" s="14"/>
    </row>
    <row r="49" spans="2:16" ht="19.5" customHeight="1" x14ac:dyDescent="0.25">
      <c r="B49" s="8" t="s">
        <v>82</v>
      </c>
      <c r="C49" s="8" t="s">
        <v>105</v>
      </c>
      <c r="D49" s="18" t="str">
        <f>IF(Table5[[#This Row],[Producer Information (AW Website)2]]="","",HYPERLINK(Table5[[#This Row],[Producer Information (AW Website)2]],"Visit"))</f>
        <v>Visit</v>
      </c>
      <c r="E49" s="18" t="str">
        <f>IF(Table5[[#This Row],[View All  Wines (AW Website)4]]="","",HYPERLINK(Table5[[#This Row],[Bottleshot Download3]],"Download"))</f>
        <v>Download</v>
      </c>
      <c r="F49" s="18" t="str">
        <f>IF(Table5[[#This Row],[View All  Wines (AW Website)4]]="","",HYPERLINK(Table5[[#This Row],[View All  Wines (AW Website)4]],"Visit"))</f>
        <v>Visit</v>
      </c>
      <c r="G49" s="18" t="str">
        <f>IF(Table5[[#This Row],[Producer''s Instagram5]]="","",HYPERLINK(Table5[[#This Row],[Producer''s Instagram5]],"Visit"))</f>
        <v>Visit</v>
      </c>
      <c r="H49" s="18" t="str">
        <f>IF(Table5[[#This Row],[Producer''s Website6]]="","",HYPERLINK(Table5[[#This Row],[Producer''s Website6]],"Visit"))</f>
        <v>Visit</v>
      </c>
      <c r="I49" s="18" t="str">
        <f>IF(Table5[[#This Row],[Digital Assets]]="","",HYPERLINK(Table5[[#This Row],[Digital Assets]],"Download"))</f>
        <v/>
      </c>
      <c r="J49" s="20" t="s">
        <v>21</v>
      </c>
      <c r="K49" s="20" t="s">
        <v>22</v>
      </c>
      <c r="L49" s="20" t="s">
        <v>23</v>
      </c>
      <c r="M49" s="20" t="s">
        <v>24</v>
      </c>
      <c r="N49" s="20" t="s">
        <v>25</v>
      </c>
      <c r="O49" s="20"/>
      <c r="P49" s="14"/>
    </row>
    <row r="50" spans="2:16" ht="19.5" customHeight="1" x14ac:dyDescent="0.25">
      <c r="B50" s="8" t="s">
        <v>82</v>
      </c>
      <c r="C50" s="8" t="s">
        <v>128</v>
      </c>
      <c r="D50" s="18" t="str">
        <f>IF(Table5[[#This Row],[Producer Information (AW Website)2]]="","",HYPERLINK(Table5[[#This Row],[Producer Information (AW Website)2]],"Visit"))</f>
        <v>Visit</v>
      </c>
      <c r="E50" s="18" t="str">
        <f>IF(Table5[[#This Row],[View All  Wines (AW Website)4]]="","",HYPERLINK(Table5[[#This Row],[Bottleshot Download3]],"Download"))</f>
        <v>Download</v>
      </c>
      <c r="F50" s="18" t="str">
        <f>IF(Table5[[#This Row],[View All  Wines (AW Website)4]]="","",HYPERLINK(Table5[[#This Row],[View All  Wines (AW Website)4]],"Visit"))</f>
        <v>Visit</v>
      </c>
      <c r="G50" s="18" t="str">
        <f>IF(Table5[[#This Row],[Producer''s Instagram5]]="","",HYPERLINK(Table5[[#This Row],[Producer''s Instagram5]],"Visit"))</f>
        <v/>
      </c>
      <c r="H50" s="18" t="str">
        <f>IF(Table5[[#This Row],[Producer''s Website6]]="","",HYPERLINK(Table5[[#This Row],[Producer''s Website6]],"Visit"))</f>
        <v/>
      </c>
      <c r="I50" s="18" t="str">
        <f>IF(Table5[[#This Row],[Digital Assets]]="","",HYPERLINK(Table5[[#This Row],[Digital Assets]],"Download"))</f>
        <v/>
      </c>
      <c r="J50" s="20" t="s">
        <v>923</v>
      </c>
      <c r="K50" s="20" t="s">
        <v>389</v>
      </c>
      <c r="L50" s="20" t="s">
        <v>390</v>
      </c>
      <c r="M50" s="20"/>
      <c r="N50" s="20"/>
      <c r="O50" s="20"/>
      <c r="P50" s="14"/>
    </row>
    <row r="51" spans="2:16" ht="19.5" customHeight="1" x14ac:dyDescent="0.25">
      <c r="B51" s="8" t="s">
        <v>82</v>
      </c>
      <c r="C51" s="8" t="s">
        <v>181</v>
      </c>
      <c r="D51" s="18" t="str">
        <f>IF(Table5[[#This Row],[Producer Information (AW Website)2]]="","",HYPERLINK(Table5[[#This Row],[Producer Information (AW Website)2]],"Visit"))</f>
        <v>Visit</v>
      </c>
      <c r="E51" s="18" t="str">
        <f>IF(Table5[[#This Row],[View All  Wines (AW Website)4]]="","",HYPERLINK(Table5[[#This Row],[Bottleshot Download3]],"Download"))</f>
        <v>Download</v>
      </c>
      <c r="F51" s="18" t="str">
        <f>IF(Table5[[#This Row],[View All  Wines (AW Website)4]]="","",HYPERLINK(Table5[[#This Row],[View All  Wines (AW Website)4]],"Visit"))</f>
        <v>Visit</v>
      </c>
      <c r="G51" s="18" t="str">
        <f>IF(Table5[[#This Row],[Producer''s Instagram5]]="","",HYPERLINK(Table5[[#This Row],[Producer''s Instagram5]],"Visit"))</f>
        <v/>
      </c>
      <c r="H51" s="18" t="str">
        <f>IF(Table5[[#This Row],[Producer''s Website6]]="","",HYPERLINK(Table5[[#This Row],[Producer''s Website6]],"Visit"))</f>
        <v/>
      </c>
      <c r="I51" s="18" t="str">
        <f>IF(Table5[[#This Row],[Digital Assets]]="","",HYPERLINK(Table5[[#This Row],[Digital Assets]],"Download"))</f>
        <v/>
      </c>
      <c r="J51" s="20" t="s">
        <v>924</v>
      </c>
      <c r="K51" s="20" t="s">
        <v>391</v>
      </c>
      <c r="L51" s="20" t="s">
        <v>392</v>
      </c>
      <c r="M51" s="20"/>
      <c r="N51" s="20"/>
      <c r="O51" s="20"/>
      <c r="P51" s="14"/>
    </row>
    <row r="52" spans="2:16" ht="19.5" customHeight="1" x14ac:dyDescent="0.25">
      <c r="B52" s="8" t="s">
        <v>82</v>
      </c>
      <c r="C52" s="8" t="s">
        <v>1096</v>
      </c>
      <c r="D52" s="18" t="str">
        <f>IF(Table5[[#This Row],[Producer Information (AW Website)2]]="","",HYPERLINK(Table5[[#This Row],[Producer Information (AW Website)2]],"Visit"))</f>
        <v>Visit</v>
      </c>
      <c r="E52" s="18" t="str">
        <f>IF(Table5[[#This Row],[View All  Wines (AW Website)4]]="","",HYPERLINK(Table5[[#This Row],[Bottleshot Download3]],"Download"))</f>
        <v>Download</v>
      </c>
      <c r="F52" s="18" t="str">
        <f>IF(Table5[[#This Row],[View All  Wines (AW Website)4]]="","",HYPERLINK(Table5[[#This Row],[View All  Wines (AW Website)4]],"Visit"))</f>
        <v>Visit</v>
      </c>
      <c r="G52" s="18" t="str">
        <f>IF(Table5[[#This Row],[Producer''s Instagram5]]="","",HYPERLINK(Table5[[#This Row],[Producer''s Instagram5]],"Visit"))</f>
        <v/>
      </c>
      <c r="H52" s="18" t="str">
        <f>IF(Table5[[#This Row],[Producer''s Website6]]="","",HYPERLINK(Table5[[#This Row],[Producer''s Website6]],"Visit"))</f>
        <v/>
      </c>
      <c r="I52" s="18" t="str">
        <f>IF(Table5[[#This Row],[Digital Assets]]="","",HYPERLINK(Table5[[#This Row],[Digital Assets]],"Download"))</f>
        <v/>
      </c>
      <c r="J52" s="21" t="s">
        <v>1107</v>
      </c>
      <c r="K52" s="21" t="s">
        <v>1109</v>
      </c>
      <c r="L52" s="21" t="s">
        <v>1108</v>
      </c>
      <c r="M52" s="21"/>
      <c r="N52" s="21"/>
      <c r="O52" s="21"/>
      <c r="P52" s="14"/>
    </row>
    <row r="53" spans="2:16" ht="19.5" customHeight="1" x14ac:dyDescent="0.25">
      <c r="B53" s="8" t="s">
        <v>82</v>
      </c>
      <c r="C53" s="8" t="s">
        <v>107</v>
      </c>
      <c r="D53" s="18" t="str">
        <f>IF(Table5[[#This Row],[Producer Information (AW Website)2]]="","",HYPERLINK(Table5[[#This Row],[Producer Information (AW Website)2]],"Visit"))</f>
        <v>Visit</v>
      </c>
      <c r="E53" s="18" t="str">
        <f>IF(Table5[[#This Row],[View All  Wines (AW Website)4]]="","",HYPERLINK(Table5[[#This Row],[Bottleshot Download3]],"Download"))</f>
        <v>Download</v>
      </c>
      <c r="F53" s="18" t="str">
        <f>IF(Table5[[#This Row],[View All  Wines (AW Website)4]]="","",HYPERLINK(Table5[[#This Row],[View All  Wines (AW Website)4]],"Visit"))</f>
        <v>Visit</v>
      </c>
      <c r="G53" s="18" t="str">
        <f>IF(Table5[[#This Row],[Producer''s Instagram5]]="","",HYPERLINK(Table5[[#This Row],[Producer''s Instagram5]],"Visit"))</f>
        <v/>
      </c>
      <c r="H53" s="18" t="str">
        <f>IF(Table5[[#This Row],[Producer''s Website6]]="","",HYPERLINK(Table5[[#This Row],[Producer''s Website6]],"Visit"))</f>
        <v/>
      </c>
      <c r="I53" s="18" t="str">
        <f>IF(Table5[[#This Row],[Digital Assets]]="","",HYPERLINK(Table5[[#This Row],[Digital Assets]],"Download"))</f>
        <v/>
      </c>
      <c r="J53" s="20" t="s">
        <v>393</v>
      </c>
      <c r="K53" s="20" t="s">
        <v>394</v>
      </c>
      <c r="L53" s="20" t="s">
        <v>395</v>
      </c>
      <c r="M53" s="20" t="s">
        <v>898</v>
      </c>
      <c r="N53" s="20"/>
      <c r="O53" s="20"/>
      <c r="P53" s="14"/>
    </row>
    <row r="54" spans="2:16" ht="19.5" customHeight="1" x14ac:dyDescent="0.25">
      <c r="B54" s="8" t="s">
        <v>82</v>
      </c>
      <c r="C54" s="8" t="s">
        <v>183</v>
      </c>
      <c r="D54" s="18" t="str">
        <f>IF(Table5[[#This Row],[Producer Information (AW Website)2]]="","",HYPERLINK(Table5[[#This Row],[Producer Information (AW Website)2]],"Visit"))</f>
        <v>Visit</v>
      </c>
      <c r="E54" s="18" t="str">
        <f>IF(Table5[[#This Row],[View All  Wines (AW Website)4]]="","",HYPERLINK(Table5[[#This Row],[Bottleshot Download3]],"Download"))</f>
        <v>Download</v>
      </c>
      <c r="F54" s="18" t="str">
        <f>IF(Table5[[#This Row],[View All  Wines (AW Website)4]]="","",HYPERLINK(Table5[[#This Row],[View All  Wines (AW Website)4]],"Visit"))</f>
        <v>Visit</v>
      </c>
      <c r="G54" s="18" t="str">
        <f>IF(Table5[[#This Row],[Producer''s Instagram5]]="","",HYPERLINK(Table5[[#This Row],[Producer''s Instagram5]],"Visit"))</f>
        <v>Visit</v>
      </c>
      <c r="H54" s="18" t="str">
        <f>IF(Table5[[#This Row],[Producer''s Website6]]="","",HYPERLINK(Table5[[#This Row],[Producer''s Website6]],"Visit"))</f>
        <v>Visit</v>
      </c>
      <c r="I54" s="18" t="str">
        <f>IF(Table5[[#This Row],[Digital Assets]]="","",HYPERLINK(Table5[[#This Row],[Digital Assets]],"Download"))</f>
        <v/>
      </c>
      <c r="J54" s="20" t="s">
        <v>396</v>
      </c>
      <c r="K54" s="20" t="s">
        <v>397</v>
      </c>
      <c r="L54" s="20" t="s">
        <v>398</v>
      </c>
      <c r="M54" s="20" t="s">
        <v>806</v>
      </c>
      <c r="N54" s="20" t="s">
        <v>848</v>
      </c>
      <c r="O54" s="20"/>
      <c r="P54" s="14"/>
    </row>
    <row r="55" spans="2:16" ht="19.5" customHeight="1" x14ac:dyDescent="0.25">
      <c r="B55" s="8" t="s">
        <v>82</v>
      </c>
      <c r="C55" s="8" t="s">
        <v>216</v>
      </c>
      <c r="D55" s="18" t="str">
        <f>IF(Table5[[#This Row],[Producer Information (AW Website)2]]="","",HYPERLINK(Table5[[#This Row],[Producer Information (AW Website)2]],"Visit"))</f>
        <v>Visit</v>
      </c>
      <c r="E55" s="18" t="str">
        <f>IF(Table5[[#This Row],[View All  Wines (AW Website)4]]="","",HYPERLINK(Table5[[#This Row],[Bottleshot Download3]],"Download"))</f>
        <v>Download</v>
      </c>
      <c r="F55" s="18" t="str">
        <f>IF(Table5[[#This Row],[View All  Wines (AW Website)4]]="","",HYPERLINK(Table5[[#This Row],[View All  Wines (AW Website)4]],"Visit"))</f>
        <v>Visit</v>
      </c>
      <c r="G55" s="18" t="str">
        <f>IF(Table5[[#This Row],[Producer''s Instagram5]]="","",HYPERLINK(Table5[[#This Row],[Producer''s Instagram5]],"Visit"))</f>
        <v/>
      </c>
      <c r="H55" s="18" t="str">
        <f>IF(Table5[[#This Row],[Producer''s Website6]]="","",HYPERLINK(Table5[[#This Row],[Producer''s Website6]],"Visit"))</f>
        <v/>
      </c>
      <c r="I55" s="18" t="str">
        <f>IF(Table5[[#This Row],[Digital Assets]]="","",HYPERLINK(Table5[[#This Row],[Digital Assets]],"Download"))</f>
        <v/>
      </c>
      <c r="J55" s="20" t="s">
        <v>925</v>
      </c>
      <c r="K55" s="20" t="s">
        <v>399</v>
      </c>
      <c r="L55" s="20" t="s">
        <v>400</v>
      </c>
      <c r="M55" s="20"/>
      <c r="N55" s="20"/>
      <c r="O55" s="20"/>
      <c r="P55" s="14"/>
    </row>
    <row r="56" spans="2:16" ht="19.5" customHeight="1" x14ac:dyDescent="0.25">
      <c r="B56" s="8" t="s">
        <v>82</v>
      </c>
      <c r="C56" s="8" t="s">
        <v>197</v>
      </c>
      <c r="D56" s="18" t="str">
        <f>IF(Table5[[#This Row],[Producer Information (AW Website)2]]="","",HYPERLINK(Table5[[#This Row],[Producer Information (AW Website)2]],"Visit"))</f>
        <v>Visit</v>
      </c>
      <c r="E56" s="18" t="str">
        <f>IF(Table5[[#This Row],[View All  Wines (AW Website)4]]="","",HYPERLINK(Table5[[#This Row],[Bottleshot Download3]],"Download"))</f>
        <v>Download</v>
      </c>
      <c r="F56" s="18" t="str">
        <f>IF(Table5[[#This Row],[View All  Wines (AW Website)4]]="","",HYPERLINK(Table5[[#This Row],[View All  Wines (AW Website)4]],"Visit"))</f>
        <v>Visit</v>
      </c>
      <c r="G56" s="18" t="str">
        <f>IF(Table5[[#This Row],[Producer''s Instagram5]]="","",HYPERLINK(Table5[[#This Row],[Producer''s Instagram5]],"Visit"))</f>
        <v>Visit</v>
      </c>
      <c r="H56" s="18" t="str">
        <f>IF(Table5[[#This Row],[Producer''s Website6]]="","",HYPERLINK(Table5[[#This Row],[Producer''s Website6]],"Visit"))</f>
        <v>Visit</v>
      </c>
      <c r="I56" s="18" t="str">
        <f>IF(Table5[[#This Row],[Digital Assets]]="","",HYPERLINK(Table5[[#This Row],[Digital Assets]],"Download"))</f>
        <v/>
      </c>
      <c r="J56" s="20" t="s">
        <v>401</v>
      </c>
      <c r="K56" s="20" t="s">
        <v>402</v>
      </c>
      <c r="L56" s="20" t="s">
        <v>403</v>
      </c>
      <c r="M56" s="20" t="s">
        <v>679</v>
      </c>
      <c r="N56" s="20" t="s">
        <v>849</v>
      </c>
      <c r="O56" s="20"/>
      <c r="P56" s="14"/>
    </row>
    <row r="57" spans="2:16" ht="19.5" customHeight="1" x14ac:dyDescent="0.25">
      <c r="B57" s="8" t="s">
        <v>82</v>
      </c>
      <c r="C57" s="8" t="s">
        <v>196</v>
      </c>
      <c r="D57" s="18" t="str">
        <f>IF(Table5[[#This Row],[Producer Information (AW Website)2]]="","",HYPERLINK(Table5[[#This Row],[Producer Information (AW Website)2]],"Visit"))</f>
        <v>Visit</v>
      </c>
      <c r="E57" s="18" t="str">
        <f>IF(Table5[[#This Row],[View All  Wines (AW Website)4]]="","",HYPERLINK(Table5[[#This Row],[Bottleshot Download3]],"Download"))</f>
        <v>Download</v>
      </c>
      <c r="F57" s="18" t="str">
        <f>IF(Table5[[#This Row],[View All  Wines (AW Website)4]]="","",HYPERLINK(Table5[[#This Row],[View All  Wines (AW Website)4]],"Visit"))</f>
        <v>Visit</v>
      </c>
      <c r="G57" s="18" t="str">
        <f>IF(Table5[[#This Row],[Producer''s Instagram5]]="","",HYPERLINK(Table5[[#This Row],[Producer''s Instagram5]],"Visit"))</f>
        <v/>
      </c>
      <c r="H57" s="18" t="str">
        <f>IF(Table5[[#This Row],[Producer''s Website6]]="","",HYPERLINK(Table5[[#This Row],[Producer''s Website6]],"Visit"))</f>
        <v/>
      </c>
      <c r="I57" s="18" t="str">
        <f>IF(Table5[[#This Row],[Digital Assets]]="","",HYPERLINK(Table5[[#This Row],[Digital Assets]],"Download"))</f>
        <v/>
      </c>
      <c r="J57" s="20" t="s">
        <v>404</v>
      </c>
      <c r="K57" s="20" t="s">
        <v>405</v>
      </c>
      <c r="L57" s="20" t="s">
        <v>406</v>
      </c>
      <c r="M57" s="20" t="s">
        <v>898</v>
      </c>
      <c r="N57" s="20"/>
      <c r="O57" s="20"/>
      <c r="P57" s="14"/>
    </row>
    <row r="58" spans="2:16" ht="19.5" customHeight="1" x14ac:dyDescent="0.25">
      <c r="B58" s="8" t="s">
        <v>82</v>
      </c>
      <c r="C58" s="8" t="s">
        <v>190</v>
      </c>
      <c r="D58" s="18" t="str">
        <f>IF(Table5[[#This Row],[Producer Information (AW Website)2]]="","",HYPERLINK(Table5[[#This Row],[Producer Information (AW Website)2]],"Visit"))</f>
        <v>Visit</v>
      </c>
      <c r="E58" s="18" t="str">
        <f>IF(Table5[[#This Row],[View All  Wines (AW Website)4]]="","",HYPERLINK(Table5[[#This Row],[Bottleshot Download3]],"Download"))</f>
        <v>Download</v>
      </c>
      <c r="F58" s="18" t="str">
        <f>IF(Table5[[#This Row],[View All  Wines (AW Website)4]]="","",HYPERLINK(Table5[[#This Row],[View All  Wines (AW Website)4]],"Visit"))</f>
        <v>Visit</v>
      </c>
      <c r="G58" s="18" t="str">
        <f>IF(Table5[[#This Row],[Producer''s Instagram5]]="","",HYPERLINK(Table5[[#This Row],[Producer''s Instagram5]],"Visit"))</f>
        <v/>
      </c>
      <c r="H58" s="18" t="str">
        <f>IF(Table5[[#This Row],[Producer''s Website6]]="","",HYPERLINK(Table5[[#This Row],[Producer''s Website6]],"Visit"))</f>
        <v/>
      </c>
      <c r="I58" s="18" t="str">
        <f>IF(Table5[[#This Row],[Digital Assets]]="","",HYPERLINK(Table5[[#This Row],[Digital Assets]],"Download"))</f>
        <v/>
      </c>
      <c r="J58" s="20" t="s">
        <v>407</v>
      </c>
      <c r="K58" s="20" t="s">
        <v>408</v>
      </c>
      <c r="L58" s="20" t="s">
        <v>409</v>
      </c>
      <c r="M58" s="20" t="s">
        <v>898</v>
      </c>
      <c r="N58" s="20"/>
      <c r="O58" s="20"/>
      <c r="P58" s="14"/>
    </row>
    <row r="59" spans="2:16" ht="19.5" customHeight="1" x14ac:dyDescent="0.25">
      <c r="B59" s="8" t="s">
        <v>82</v>
      </c>
      <c r="C59" s="8" t="s">
        <v>102</v>
      </c>
      <c r="D59" s="18" t="str">
        <f>IF(Table5[[#This Row],[Producer Information (AW Website)2]]="","",HYPERLINK(Table5[[#This Row],[Producer Information (AW Website)2]],"Visit"))</f>
        <v>Visit</v>
      </c>
      <c r="E59" s="18" t="str">
        <f>IF(Table5[[#This Row],[View All  Wines (AW Website)4]]="","",HYPERLINK(Table5[[#This Row],[Bottleshot Download3]],"Download"))</f>
        <v>Download</v>
      </c>
      <c r="F59" s="18" t="str">
        <f>IF(Table5[[#This Row],[View All  Wines (AW Website)4]]="","",HYPERLINK(Table5[[#This Row],[View All  Wines (AW Website)4]],"Visit"))</f>
        <v>Visit</v>
      </c>
      <c r="G59" s="18" t="str">
        <f>IF(Table5[[#This Row],[Producer''s Instagram5]]="","",HYPERLINK(Table5[[#This Row],[Producer''s Instagram5]],"Visit"))</f>
        <v/>
      </c>
      <c r="H59" s="18" t="str">
        <f>IF(Table5[[#This Row],[Producer''s Website6]]="","",HYPERLINK(Table5[[#This Row],[Producer''s Website6]],"Visit"))</f>
        <v/>
      </c>
      <c r="I59" s="18" t="str">
        <f>IF(Table5[[#This Row],[Digital Assets]]="","",HYPERLINK(Table5[[#This Row],[Digital Assets]],"Download"))</f>
        <v/>
      </c>
      <c r="J59" s="20" t="s">
        <v>410</v>
      </c>
      <c r="K59" s="20" t="s">
        <v>411</v>
      </c>
      <c r="L59" s="20" t="s">
        <v>412</v>
      </c>
      <c r="M59" s="20" t="s">
        <v>898</v>
      </c>
      <c r="N59" s="20"/>
      <c r="O59" s="20"/>
      <c r="P59" s="14"/>
    </row>
    <row r="60" spans="2:16" ht="19.5" customHeight="1" x14ac:dyDescent="0.25">
      <c r="B60" s="8" t="s">
        <v>82</v>
      </c>
      <c r="C60" s="8" t="s">
        <v>138</v>
      </c>
      <c r="D60" s="18" t="str">
        <f>IF(Table5[[#This Row],[Producer Information (AW Website)2]]="","",HYPERLINK(Table5[[#This Row],[Producer Information (AW Website)2]],"Visit"))</f>
        <v>Visit</v>
      </c>
      <c r="E60" s="18" t="str">
        <f>IF(Table5[[#This Row],[View All  Wines (AW Website)4]]="","",HYPERLINK(Table5[[#This Row],[Bottleshot Download3]],"Download"))</f>
        <v>Download</v>
      </c>
      <c r="F60" s="18" t="str">
        <f>IF(Table5[[#This Row],[View All  Wines (AW Website)4]]="","",HYPERLINK(Table5[[#This Row],[View All  Wines (AW Website)4]],"Visit"))</f>
        <v>Visit</v>
      </c>
      <c r="G60" s="18" t="str">
        <f>IF(Table5[[#This Row],[Producer''s Instagram5]]="","",HYPERLINK(Table5[[#This Row],[Producer''s Instagram5]],"Visit"))</f>
        <v/>
      </c>
      <c r="H60" s="18" t="str">
        <f>IF(Table5[[#This Row],[Producer''s Website6]]="","",HYPERLINK(Table5[[#This Row],[Producer''s Website6]],"Visit"))</f>
        <v>Visit</v>
      </c>
      <c r="I60" s="18" t="str">
        <f>IF(Table5[[#This Row],[Digital Assets]]="","",HYPERLINK(Table5[[#This Row],[Digital Assets]],"Download"))</f>
        <v/>
      </c>
      <c r="J60" s="20" t="s">
        <v>413</v>
      </c>
      <c r="K60" s="20" t="s">
        <v>414</v>
      </c>
      <c r="L60" s="20" t="s">
        <v>415</v>
      </c>
      <c r="M60" s="20" t="s">
        <v>898</v>
      </c>
      <c r="N60" s="20" t="s">
        <v>850</v>
      </c>
      <c r="O60" s="20"/>
      <c r="P60" s="14"/>
    </row>
    <row r="61" spans="2:16" ht="19.5" customHeight="1" x14ac:dyDescent="0.25">
      <c r="B61" s="8" t="s">
        <v>82</v>
      </c>
      <c r="C61" s="8" t="s">
        <v>108</v>
      </c>
      <c r="D61" s="18" t="str">
        <f>IF(Table5[[#This Row],[Producer Information (AW Website)2]]="","",HYPERLINK(Table5[[#This Row],[Producer Information (AW Website)2]],"Visit"))</f>
        <v>Visit</v>
      </c>
      <c r="E61" s="18" t="str">
        <f>IF(Table5[[#This Row],[View All  Wines (AW Website)4]]="","",HYPERLINK(Table5[[#This Row],[Bottleshot Download3]],"Download"))</f>
        <v>Download</v>
      </c>
      <c r="F61" s="18" t="str">
        <f>IF(Table5[[#This Row],[View All  Wines (AW Website)4]]="","",HYPERLINK(Table5[[#This Row],[View All  Wines (AW Website)4]],"Visit"))</f>
        <v>Visit</v>
      </c>
      <c r="G61" s="18" t="str">
        <f>IF(Table5[[#This Row],[Producer''s Instagram5]]="","",HYPERLINK(Table5[[#This Row],[Producer''s Instagram5]],"Visit"))</f>
        <v/>
      </c>
      <c r="H61" s="18" t="str">
        <f>IF(Table5[[#This Row],[Producer''s Website6]]="","",HYPERLINK(Table5[[#This Row],[Producer''s Website6]],"Visit"))</f>
        <v/>
      </c>
      <c r="I61" s="18" t="str">
        <f>IF(Table5[[#This Row],[Digital Assets]]="","",HYPERLINK(Table5[[#This Row],[Digital Assets]],"Download"))</f>
        <v/>
      </c>
      <c r="J61" s="20" t="s">
        <v>416</v>
      </c>
      <c r="K61" s="20" t="s">
        <v>417</v>
      </c>
      <c r="L61" s="20" t="s">
        <v>418</v>
      </c>
      <c r="M61" s="20" t="s">
        <v>898</v>
      </c>
      <c r="N61" s="20"/>
      <c r="O61" s="20"/>
      <c r="P61" s="14"/>
    </row>
    <row r="62" spans="2:16" ht="19.5" customHeight="1" x14ac:dyDescent="0.25">
      <c r="B62" s="8" t="s">
        <v>82</v>
      </c>
      <c r="C62" s="8" t="s">
        <v>124</v>
      </c>
      <c r="D62" s="18" t="str">
        <f>IF(Table5[[#This Row],[Producer Information (AW Website)2]]="","",HYPERLINK(Table5[[#This Row],[Producer Information (AW Website)2]],"Visit"))</f>
        <v>Visit</v>
      </c>
      <c r="E62" s="18" t="str">
        <f>IF(Table5[[#This Row],[View All  Wines (AW Website)4]]="","",HYPERLINK(Table5[[#This Row],[Bottleshot Download3]],"Download"))</f>
        <v>Download</v>
      </c>
      <c r="F62" s="18" t="str">
        <f>IF(Table5[[#This Row],[View All  Wines (AW Website)4]]="","",HYPERLINK(Table5[[#This Row],[View All  Wines (AW Website)4]],"Visit"))</f>
        <v>Visit</v>
      </c>
      <c r="G62" s="18" t="str">
        <f>IF(Table5[[#This Row],[Producer''s Instagram5]]="","",HYPERLINK(Table5[[#This Row],[Producer''s Instagram5]],"Visit"))</f>
        <v>Visit</v>
      </c>
      <c r="H62" s="18" t="str">
        <f>IF(Table5[[#This Row],[Producer''s Website6]]="","",HYPERLINK(Table5[[#This Row],[Producer''s Website6]],"Visit"))</f>
        <v>Visit</v>
      </c>
      <c r="I62" s="18" t="str">
        <f>IF(Table5[[#This Row],[Digital Assets]]="","",HYPERLINK(Table5[[#This Row],[Digital Assets]],"Download"))</f>
        <v/>
      </c>
      <c r="J62" s="20" t="s">
        <v>419</v>
      </c>
      <c r="K62" s="20" t="s">
        <v>420</v>
      </c>
      <c r="L62" s="20" t="s">
        <v>421</v>
      </c>
      <c r="M62" s="20" t="s">
        <v>682</v>
      </c>
      <c r="N62" s="20" t="s">
        <v>851</v>
      </c>
      <c r="O62" s="20"/>
      <c r="P62" s="14"/>
    </row>
    <row r="63" spans="2:16" ht="19.5" customHeight="1" x14ac:dyDescent="0.25">
      <c r="B63" s="8" t="s">
        <v>82</v>
      </c>
      <c r="C63" s="8" t="s">
        <v>1094</v>
      </c>
      <c r="D63" s="18" t="str">
        <f>IF(Table5[[#This Row],[Producer Information (AW Website)2]]="","",HYPERLINK(Table5[[#This Row],[Producer Information (AW Website)2]],"Visit"))</f>
        <v>Visit</v>
      </c>
      <c r="E63" s="18" t="str">
        <f>IF(Table5[[#This Row],[View All  Wines (AW Website)4]]="","",HYPERLINK(Table5[[#This Row],[Bottleshot Download3]],"Download"))</f>
        <v>Download</v>
      </c>
      <c r="F63" s="18" t="str">
        <f>IF(Table5[[#This Row],[View All  Wines (AW Website)4]]="","",HYPERLINK(Table5[[#This Row],[View All  Wines (AW Website)4]],"Visit"))</f>
        <v>Visit</v>
      </c>
      <c r="G63" s="18" t="str">
        <f>IF(Table5[[#This Row],[Producer''s Instagram5]]="","",HYPERLINK(Table5[[#This Row],[Producer''s Instagram5]],"Visit"))</f>
        <v/>
      </c>
      <c r="H63" s="18" t="str">
        <f>IF(Table5[[#This Row],[Producer''s Website6]]="","",HYPERLINK(Table5[[#This Row],[Producer''s Website6]],"Visit"))</f>
        <v>Visit</v>
      </c>
      <c r="I63" s="18" t="str">
        <f>IF(Table5[[#This Row],[Digital Assets]]="","",HYPERLINK(Table5[[#This Row],[Digital Assets]],"Download"))</f>
        <v/>
      </c>
      <c r="J63" s="21" t="s">
        <v>1110</v>
      </c>
      <c r="K63" s="21" t="s">
        <v>1112</v>
      </c>
      <c r="L63" s="21" t="s">
        <v>1111</v>
      </c>
      <c r="M63" s="21"/>
      <c r="N63" s="21" t="s">
        <v>1120</v>
      </c>
      <c r="O63" s="21"/>
      <c r="P63" s="14"/>
    </row>
    <row r="64" spans="2:16" ht="19.5" customHeight="1" x14ac:dyDescent="0.25">
      <c r="B64" s="8" t="s">
        <v>82</v>
      </c>
      <c r="C64" s="8" t="s">
        <v>905</v>
      </c>
      <c r="D64" s="18" t="str">
        <f>IF(Table5[[#This Row],[Producer Information (AW Website)2]]="","",HYPERLINK(Table5[[#This Row],[Producer Information (AW Website)2]],"Visit"))</f>
        <v>Visit</v>
      </c>
      <c r="E64" s="18" t="str">
        <f>IF(Table5[[#This Row],[View All  Wines (AW Website)4]]="","",HYPERLINK(Table5[[#This Row],[Bottleshot Download3]],"Download"))</f>
        <v>Download</v>
      </c>
      <c r="F64" s="18" t="str">
        <f>IF(Table5[[#This Row],[View All  Wines (AW Website)4]]="","",HYPERLINK(Table5[[#This Row],[View All  Wines (AW Website)4]],"Visit"))</f>
        <v>Visit</v>
      </c>
      <c r="G64" s="18" t="str">
        <f>IF(Table5[[#This Row],[Producer''s Instagram5]]="","",HYPERLINK(Table5[[#This Row],[Producer''s Instagram5]],"Visit"))</f>
        <v/>
      </c>
      <c r="H64" s="18" t="str">
        <f>IF(Table5[[#This Row],[Producer''s Website6]]="","",HYPERLINK(Table5[[#This Row],[Producer''s Website6]],"Visit"))</f>
        <v>Visit</v>
      </c>
      <c r="I64" s="18" t="str">
        <f>IF(Table5[[#This Row],[Digital Assets]]="","",HYPERLINK(Table5[[#This Row],[Digital Assets]],"Download"))</f>
        <v/>
      </c>
      <c r="J64" s="20" t="s">
        <v>906</v>
      </c>
      <c r="K64" s="20" t="s">
        <v>907</v>
      </c>
      <c r="L64" s="20" t="s">
        <v>908</v>
      </c>
      <c r="M64" s="20"/>
      <c r="N64" s="21" t="s">
        <v>1121</v>
      </c>
      <c r="O64" s="20"/>
      <c r="P64" s="14"/>
    </row>
    <row r="65" spans="2:16" ht="19.5" customHeight="1" x14ac:dyDescent="0.25">
      <c r="B65" s="26" t="s">
        <v>82</v>
      </c>
      <c r="C65" s="26" t="s">
        <v>1123</v>
      </c>
      <c r="D65" s="27" t="str">
        <f>IF(Table5[[#This Row],[Producer Information (AW Website)2]]="","",HYPERLINK(Table5[[#This Row],[Producer Information (AW Website)2]],"Visit"))</f>
        <v>Visit</v>
      </c>
      <c r="E65" s="27" t="str">
        <f>IF(Table5[[#This Row],[View All  Wines (AW Website)4]]="","",HYPERLINK(Table5[[#This Row],[Bottleshot Download3]],"Download"))</f>
        <v>Download</v>
      </c>
      <c r="F65" s="27" t="str">
        <f>IF(Table5[[#This Row],[View All  Wines (AW Website)4]]="","",HYPERLINK(Table5[[#This Row],[View All  Wines (AW Website)4]],"Visit"))</f>
        <v>Visit</v>
      </c>
      <c r="G65" s="27" t="str">
        <f>IF(Table5[[#This Row],[Producer''s Instagram5]]="","",HYPERLINK(Table5[[#This Row],[Producer''s Instagram5]],"Visit"))</f>
        <v>Visit</v>
      </c>
      <c r="H65" s="27" t="str">
        <f>IF(Table5[[#This Row],[Producer''s Website6]]="","",HYPERLINK(Table5[[#This Row],[Producer''s Website6]],"Visit"))</f>
        <v>Visit</v>
      </c>
      <c r="I65" s="27" t="str">
        <f>IF(Table5[[#This Row],[Digital Assets]]="","",HYPERLINK(Table5[[#This Row],[Digital Assets]],"Download"))</f>
        <v/>
      </c>
      <c r="J65" s="21" t="s">
        <v>1124</v>
      </c>
      <c r="K65" s="21" t="s">
        <v>1125</v>
      </c>
      <c r="L65" s="21" t="s">
        <v>1126</v>
      </c>
      <c r="M65" s="21" t="s">
        <v>1127</v>
      </c>
      <c r="N65" s="21" t="s">
        <v>1134</v>
      </c>
      <c r="O65" s="21"/>
      <c r="P65" s="14"/>
    </row>
    <row r="66" spans="2:16" ht="19.5" customHeight="1" x14ac:dyDescent="0.25">
      <c r="B66" s="8" t="s">
        <v>82</v>
      </c>
      <c r="C66" s="8" t="s">
        <v>164</v>
      </c>
      <c r="D66" s="18" t="str">
        <f>IF(Table5[[#This Row],[Producer Information (AW Website)2]]="","",HYPERLINK(Table5[[#This Row],[Producer Information (AW Website)2]],"Visit"))</f>
        <v>Visit</v>
      </c>
      <c r="E66" s="18" t="str">
        <f>IF(Table5[[#This Row],[View All  Wines (AW Website)4]]="","",HYPERLINK(Table5[[#This Row],[Bottleshot Download3]],"Download"))</f>
        <v>Download</v>
      </c>
      <c r="F66" s="18" t="str">
        <f>IF(Table5[[#This Row],[View All  Wines (AW Website)4]]="","",HYPERLINK(Table5[[#This Row],[View All  Wines (AW Website)4]],"Visit"))</f>
        <v>Visit</v>
      </c>
      <c r="G66" s="18" t="str">
        <f>IF(Table5[[#This Row],[Producer''s Instagram5]]="","",HYPERLINK(Table5[[#This Row],[Producer''s Instagram5]],"Visit"))</f>
        <v/>
      </c>
      <c r="H66" s="18" t="str">
        <f>IF(Table5[[#This Row],[Producer''s Website6]]="","",HYPERLINK(Table5[[#This Row],[Producer''s Website6]],"Visit"))</f>
        <v/>
      </c>
      <c r="I66" s="18" t="str">
        <f>IF(Table5[[#This Row],[Digital Assets]]="","",HYPERLINK(Table5[[#This Row],[Digital Assets]],"Download"))</f>
        <v/>
      </c>
      <c r="J66" s="20" t="s">
        <v>434</v>
      </c>
      <c r="K66" s="20" t="s">
        <v>435</v>
      </c>
      <c r="L66" s="20" t="s">
        <v>436</v>
      </c>
      <c r="M66" s="20" t="s">
        <v>898</v>
      </c>
      <c r="N66" s="20"/>
      <c r="O66" s="20"/>
      <c r="P66" s="14"/>
    </row>
    <row r="67" spans="2:16" ht="19.5" customHeight="1" x14ac:dyDescent="0.25">
      <c r="B67" s="8" t="s">
        <v>82</v>
      </c>
      <c r="C67" s="8" t="s">
        <v>150</v>
      </c>
      <c r="D67" s="18" t="str">
        <f>IF(Table5[[#This Row],[Producer Information (AW Website)2]]="","",HYPERLINK(Table5[[#This Row],[Producer Information (AW Website)2]],"Visit"))</f>
        <v>Visit</v>
      </c>
      <c r="E67" s="18" t="str">
        <f>IF(Table5[[#This Row],[View All  Wines (AW Website)4]]="","",HYPERLINK(Table5[[#This Row],[Bottleshot Download3]],"Download"))</f>
        <v>Download</v>
      </c>
      <c r="F67" s="18" t="str">
        <f>IF(Table5[[#This Row],[View All  Wines (AW Website)4]]="","",HYPERLINK(Table5[[#This Row],[View All  Wines (AW Website)4]],"Visit"))</f>
        <v>Visit</v>
      </c>
      <c r="G67" s="18" t="str">
        <f>IF(Table5[[#This Row],[Producer''s Instagram5]]="","",HYPERLINK(Table5[[#This Row],[Producer''s Instagram5]],"Visit"))</f>
        <v>Visit</v>
      </c>
      <c r="H67" s="18" t="str">
        <f>IF(Table5[[#This Row],[Producer''s Website6]]="","",HYPERLINK(Table5[[#This Row],[Producer''s Website6]],"Visit"))</f>
        <v>Visit</v>
      </c>
      <c r="I67" s="18" t="str">
        <f>IF(Table5[[#This Row],[Digital Assets]]="","",HYPERLINK(Table5[[#This Row],[Digital Assets]],"Download"))</f>
        <v/>
      </c>
      <c r="J67" s="20" t="s">
        <v>449</v>
      </c>
      <c r="K67" s="20" t="s">
        <v>450</v>
      </c>
      <c r="L67" s="20" t="s">
        <v>451</v>
      </c>
      <c r="M67" s="20" t="s">
        <v>700</v>
      </c>
      <c r="N67" s="20" t="s">
        <v>858</v>
      </c>
      <c r="O67" s="20"/>
      <c r="P67" s="14"/>
    </row>
    <row r="68" spans="2:16" ht="19.5" customHeight="1" x14ac:dyDescent="0.25">
      <c r="B68" s="8" t="s">
        <v>82</v>
      </c>
      <c r="C68" s="8" t="s">
        <v>226</v>
      </c>
      <c r="D68" s="18" t="str">
        <f>IF(Table5[[#This Row],[Producer Information (AW Website)2]]="","",HYPERLINK(Table5[[#This Row],[Producer Information (AW Website)2]],"Visit"))</f>
        <v>Visit</v>
      </c>
      <c r="E68" s="18" t="str">
        <f>IF(Table5[[#This Row],[View All  Wines (AW Website)4]]="","",HYPERLINK(Table5[[#This Row],[Bottleshot Download3]],"Download"))</f>
        <v>Download</v>
      </c>
      <c r="F68" s="18" t="str">
        <f>IF(Table5[[#This Row],[View All  Wines (AW Website)4]]="","",HYPERLINK(Table5[[#This Row],[View All  Wines (AW Website)4]],"Visit"))</f>
        <v>Visit</v>
      </c>
      <c r="G68" s="18" t="str">
        <f>IF(Table5[[#This Row],[Producer''s Instagram5]]="","",HYPERLINK(Table5[[#This Row],[Producer''s Instagram5]],"Visit"))</f>
        <v/>
      </c>
      <c r="H68" s="18" t="str">
        <f>IF(Table5[[#This Row],[Producer''s Website6]]="","",HYPERLINK(Table5[[#This Row],[Producer''s Website6]],"Visit"))</f>
        <v>Visit</v>
      </c>
      <c r="I68" s="18" t="str">
        <f>IF(Table5[[#This Row],[Digital Assets]]="","",HYPERLINK(Table5[[#This Row],[Digital Assets]],"Download"))</f>
        <v/>
      </c>
      <c r="J68" s="20" t="s">
        <v>461</v>
      </c>
      <c r="K68" s="20" t="s">
        <v>462</v>
      </c>
      <c r="L68" s="20" t="s">
        <v>463</v>
      </c>
      <c r="M68" s="20" t="s">
        <v>898</v>
      </c>
      <c r="N68" s="20" t="s">
        <v>849</v>
      </c>
      <c r="O68" s="20"/>
      <c r="P68" s="14"/>
    </row>
    <row r="69" spans="2:16" ht="19.5" customHeight="1" x14ac:dyDescent="0.25">
      <c r="B69" s="8" t="s">
        <v>82</v>
      </c>
      <c r="C69" s="8" t="s">
        <v>119</v>
      </c>
      <c r="D69" s="18" t="str">
        <f>IF(Table5[[#This Row],[Producer Information (AW Website)2]]="","",HYPERLINK(Table5[[#This Row],[Producer Information (AW Website)2]],"Visit"))</f>
        <v>Visit</v>
      </c>
      <c r="E69" s="18" t="str">
        <f>IF(Table5[[#This Row],[View All  Wines (AW Website)4]]="","",HYPERLINK(Table5[[#This Row],[Bottleshot Download3]],"Download"))</f>
        <v>Download</v>
      </c>
      <c r="F69" s="18" t="str">
        <f>IF(Table5[[#This Row],[View All  Wines (AW Website)4]]="","",HYPERLINK(Table5[[#This Row],[View All  Wines (AW Website)4]],"Visit"))</f>
        <v>Visit</v>
      </c>
      <c r="G69" s="18" t="str">
        <f>IF(Table5[[#This Row],[Producer''s Instagram5]]="","",HYPERLINK(Table5[[#This Row],[Producer''s Instagram5]],"Visit"))</f>
        <v/>
      </c>
      <c r="H69" s="18" t="str">
        <f>IF(Table5[[#This Row],[Producer''s Website6]]="","",HYPERLINK(Table5[[#This Row],[Producer''s Website6]],"Visit"))</f>
        <v/>
      </c>
      <c r="I69" s="18" t="str">
        <f>IF(Table5[[#This Row],[Digital Assets]]="","",HYPERLINK(Table5[[#This Row],[Digital Assets]],"Download"))</f>
        <v/>
      </c>
      <c r="J69" s="20" t="s">
        <v>467</v>
      </c>
      <c r="K69" s="20" t="s">
        <v>468</v>
      </c>
      <c r="L69" s="20" t="s">
        <v>469</v>
      </c>
      <c r="M69" s="20" t="s">
        <v>898</v>
      </c>
      <c r="N69" s="20"/>
      <c r="O69" s="20"/>
      <c r="P69" s="14"/>
    </row>
    <row r="70" spans="2:16" ht="19.5" customHeight="1" x14ac:dyDescent="0.25">
      <c r="B70" s="8" t="s">
        <v>82</v>
      </c>
      <c r="C70" s="8" t="s">
        <v>257</v>
      </c>
      <c r="D70" s="18" t="str">
        <f>IF(Table5[[#This Row],[Producer Information (AW Website)2]]="","",HYPERLINK(Table5[[#This Row],[Producer Information (AW Website)2]],"Visit"))</f>
        <v>Visit</v>
      </c>
      <c r="E70" s="18" t="str">
        <f>IF(Table5[[#This Row],[View All  Wines (AW Website)4]]="","",HYPERLINK(Table5[[#This Row],[Bottleshot Download3]],"Download"))</f>
        <v>Download</v>
      </c>
      <c r="F70" s="18" t="str">
        <f>IF(Table5[[#This Row],[View All  Wines (AW Website)4]]="","",HYPERLINK(Table5[[#This Row],[View All  Wines (AW Website)4]],"Visit"))</f>
        <v>Visit</v>
      </c>
      <c r="G70" s="18" t="str">
        <f>IF(Table5[[#This Row],[Producer''s Instagram5]]="","",HYPERLINK(Table5[[#This Row],[Producer''s Instagram5]],"Visit"))</f>
        <v/>
      </c>
      <c r="H70" s="18" t="str">
        <f>IF(Table5[[#This Row],[Producer''s Website6]]="","",HYPERLINK(Table5[[#This Row],[Producer''s Website6]],"Visit"))</f>
        <v/>
      </c>
      <c r="I70" s="18" t="str">
        <f>IF(Table5[[#This Row],[Digital Assets]]="","",HYPERLINK(Table5[[#This Row],[Digital Assets]],"Download"))</f>
        <v/>
      </c>
      <c r="J70" s="20" t="s">
        <v>470</v>
      </c>
      <c r="K70" s="20" t="s">
        <v>471</v>
      </c>
      <c r="L70" s="20" t="s">
        <v>472</v>
      </c>
      <c r="M70" s="20" t="s">
        <v>898</v>
      </c>
      <c r="N70" s="20"/>
      <c r="O70" s="20"/>
      <c r="P70" s="14"/>
    </row>
    <row r="71" spans="2:16" ht="19.5" customHeight="1" x14ac:dyDescent="0.25">
      <c r="B71" s="8" t="s">
        <v>82</v>
      </c>
      <c r="C71" s="8" t="s">
        <v>227</v>
      </c>
      <c r="D71" s="18" t="str">
        <f>IF(Table5[[#This Row],[Producer Information (AW Website)2]]="","",HYPERLINK(Table5[[#This Row],[Producer Information (AW Website)2]],"Visit"))</f>
        <v>Visit</v>
      </c>
      <c r="E71" s="18" t="str">
        <f>IF(Table5[[#This Row],[View All  Wines (AW Website)4]]="","",HYPERLINK(Table5[[#This Row],[Bottleshot Download3]],"Download"))</f>
        <v>Download</v>
      </c>
      <c r="F71" s="18" t="str">
        <f>IF(Table5[[#This Row],[View All  Wines (AW Website)4]]="","",HYPERLINK(Table5[[#This Row],[View All  Wines (AW Website)4]],"Visit"))</f>
        <v>Visit</v>
      </c>
      <c r="G71" s="18" t="str">
        <f>IF(Table5[[#This Row],[Producer''s Instagram5]]="","",HYPERLINK(Table5[[#This Row],[Producer''s Instagram5]],"Visit"))</f>
        <v/>
      </c>
      <c r="H71" s="18" t="str">
        <f>IF(Table5[[#This Row],[Producer''s Website6]]="","",HYPERLINK(Table5[[#This Row],[Producer''s Website6]],"Visit"))</f>
        <v/>
      </c>
      <c r="I71" s="18" t="str">
        <f>IF(Table5[[#This Row],[Digital Assets]]="","",HYPERLINK(Table5[[#This Row],[Digital Assets]],"Download"))</f>
        <v/>
      </c>
      <c r="J71" s="20" t="s">
        <v>476</v>
      </c>
      <c r="K71" s="20" t="s">
        <v>477</v>
      </c>
      <c r="L71" s="20" t="s">
        <v>478</v>
      </c>
      <c r="M71" s="20" t="s">
        <v>898</v>
      </c>
      <c r="N71" s="20"/>
      <c r="O71" s="20"/>
      <c r="P71" s="14"/>
    </row>
    <row r="72" spans="2:16" ht="19.5" customHeight="1" x14ac:dyDescent="0.25">
      <c r="B72" s="8" t="s">
        <v>82</v>
      </c>
      <c r="C72" s="8" t="s">
        <v>233</v>
      </c>
      <c r="D72" s="18" t="str">
        <f>IF(Table5[[#This Row],[Producer Information (AW Website)2]]="","",HYPERLINK(Table5[[#This Row],[Producer Information (AW Website)2]],"Visit"))</f>
        <v>Visit</v>
      </c>
      <c r="E72" s="18" t="str">
        <f>IF(Table5[[#This Row],[View All  Wines (AW Website)4]]="","",HYPERLINK(Table5[[#This Row],[Bottleshot Download3]],"Download"))</f>
        <v>Download</v>
      </c>
      <c r="F72" s="18" t="str">
        <f>IF(Table5[[#This Row],[View All  Wines (AW Website)4]]="","",HYPERLINK(Table5[[#This Row],[View All  Wines (AW Website)4]],"Visit"))</f>
        <v>Visit</v>
      </c>
      <c r="G72" s="18" t="str">
        <f>IF(Table5[[#This Row],[Producer''s Instagram5]]="","",HYPERLINK(Table5[[#This Row],[Producer''s Instagram5]],"Visit"))</f>
        <v>Visit</v>
      </c>
      <c r="H72" s="18" t="str">
        <f>IF(Table5[[#This Row],[Producer''s Website6]]="","",HYPERLINK(Table5[[#This Row],[Producer''s Website6]],"Visit"))</f>
        <v>Visit</v>
      </c>
      <c r="I72" s="18" t="str">
        <f>IF(Table5[[#This Row],[Digital Assets]]="","",HYPERLINK(Table5[[#This Row],[Digital Assets]],"Download"))</f>
        <v/>
      </c>
      <c r="J72" s="20" t="s">
        <v>485</v>
      </c>
      <c r="K72" s="20" t="s">
        <v>486</v>
      </c>
      <c r="L72" s="20" t="s">
        <v>487</v>
      </c>
      <c r="M72" s="20" t="s">
        <v>724</v>
      </c>
      <c r="N72" s="20" t="s">
        <v>866</v>
      </c>
      <c r="O72" s="20"/>
      <c r="P72" s="14"/>
    </row>
    <row r="73" spans="2:16" ht="19.5" customHeight="1" x14ac:dyDescent="0.25">
      <c r="B73" s="22" t="s">
        <v>82</v>
      </c>
      <c r="C73" s="22" t="s">
        <v>1045</v>
      </c>
      <c r="D73" s="23" t="str">
        <f>IF(Table5[[#This Row],[Producer Information (AW Website)2]]="","",HYPERLINK(Table5[[#This Row],[Producer Information (AW Website)2]],"Visit"))</f>
        <v>Visit</v>
      </c>
      <c r="E73" s="23" t="str">
        <f>IF(Table5[[#This Row],[View All  Wines (AW Website)4]]="","",HYPERLINK(Table5[[#This Row],[Bottleshot Download3]],"Download"))</f>
        <v>Download</v>
      </c>
      <c r="F73" s="23" t="str">
        <f>IF(Table5[[#This Row],[View All  Wines (AW Website)4]]="","",HYPERLINK(Table5[[#This Row],[View All  Wines (AW Website)4]],"Visit"))</f>
        <v>Visit</v>
      </c>
      <c r="G73" s="23" t="str">
        <f>IF(Table5[[#This Row],[Producer''s Instagram5]]="","",HYPERLINK(Table5[[#This Row],[Producer''s Instagram5]],"Visit"))</f>
        <v/>
      </c>
      <c r="H73" s="23" t="str">
        <f>IF(Table5[[#This Row],[Producer''s Website6]]="","",HYPERLINK(Table5[[#This Row],[Producer''s Website6]],"Visit"))</f>
        <v>Visit</v>
      </c>
      <c r="I73" s="23" t="str">
        <f>IF(Table5[[#This Row],[Digital Assets]]="","",HYPERLINK(Table5[[#This Row],[Digital Assets]],"Download"))</f>
        <v/>
      </c>
      <c r="J73" s="21" t="s">
        <v>1046</v>
      </c>
      <c r="K73" s="21" t="s">
        <v>1047</v>
      </c>
      <c r="L73" s="21" t="s">
        <v>1048</v>
      </c>
      <c r="M73" s="21"/>
      <c r="N73" s="21" t="s">
        <v>1122</v>
      </c>
      <c r="O73" s="21"/>
      <c r="P73" s="14"/>
    </row>
    <row r="74" spans="2:16" ht="19.5" customHeight="1" x14ac:dyDescent="0.25">
      <c r="B74" s="8" t="s">
        <v>82</v>
      </c>
      <c r="C74" s="8" t="s">
        <v>967</v>
      </c>
      <c r="D74" s="18" t="str">
        <f>IF(Table5[[#This Row],[Producer Information (AW Website)2]]="","",HYPERLINK(Table5[[#This Row],[Producer Information (AW Website)2]],"Visit"))</f>
        <v>Visit</v>
      </c>
      <c r="E74" s="18" t="str">
        <f>IF(Table5[[#This Row],[View All  Wines (AW Website)4]]="","",HYPERLINK(Table5[[#This Row],[Bottleshot Download3]],"Download"))</f>
        <v>Download</v>
      </c>
      <c r="F74" s="18" t="str">
        <f>IF(Table5[[#This Row],[View All  Wines (AW Website)4]]="","",HYPERLINK(Table5[[#This Row],[View All  Wines (AW Website)4]],"Visit"))</f>
        <v>Visit</v>
      </c>
      <c r="G74" s="18" t="str">
        <f>IF(Table5[[#This Row],[Producer''s Instagram5]]="","",HYPERLINK(Table5[[#This Row],[Producer''s Instagram5]],"Visit"))</f>
        <v/>
      </c>
      <c r="H74" s="18" t="str">
        <f>IF(Table5[[#This Row],[Producer''s Website6]]="","",HYPERLINK(Table5[[#This Row],[Producer''s Website6]],"Visit"))</f>
        <v/>
      </c>
      <c r="I74" s="18" t="str">
        <f>IF(Table5[[#This Row],[Digital Assets]]="","",HYPERLINK(Table5[[#This Row],[Digital Assets]],"Download"))</f>
        <v/>
      </c>
      <c r="J74" s="21" t="s">
        <v>968</v>
      </c>
      <c r="K74" s="21" t="s">
        <v>969</v>
      </c>
      <c r="L74" s="21" t="s">
        <v>970</v>
      </c>
      <c r="M74" s="21"/>
      <c r="N74" s="21"/>
      <c r="O74" s="21"/>
      <c r="P74" s="14"/>
    </row>
    <row r="75" spans="2:16" ht="19.5" customHeight="1" x14ac:dyDescent="0.25">
      <c r="B75" s="26" t="s">
        <v>82</v>
      </c>
      <c r="C75" s="26" t="s">
        <v>1135</v>
      </c>
      <c r="D75" s="27" t="str">
        <f>IF(Table5[[#This Row],[Producer Information (AW Website)2]]="","",HYPERLINK(Table5[[#This Row],[Producer Information (AW Website)2]],"Visit"))</f>
        <v>Visit</v>
      </c>
      <c r="E75" s="27" t="str">
        <f>IF(Table5[[#This Row],[View All  Wines (AW Website)4]]="","",HYPERLINK(Table5[[#This Row],[Bottleshot Download3]],"Download"))</f>
        <v>Download</v>
      </c>
      <c r="F75" s="27" t="str">
        <f>IF(Table5[[#This Row],[View All  Wines (AW Website)4]]="","",HYPERLINK(Table5[[#This Row],[View All  Wines (AW Website)4]],"Visit"))</f>
        <v>Visit</v>
      </c>
      <c r="G75" s="27" t="str">
        <f>IF(Table5[[#This Row],[Producer''s Instagram5]]="","",HYPERLINK(Table5[[#This Row],[Producer''s Instagram5]],"Visit"))</f>
        <v/>
      </c>
      <c r="H75" s="27" t="str">
        <f>IF(Table5[[#This Row],[Producer''s Website6]]="","",HYPERLINK(Table5[[#This Row],[Producer''s Website6]],"Visit"))</f>
        <v>Visit</v>
      </c>
      <c r="I75" s="27" t="str">
        <f>IF(Table5[[#This Row],[Digital Assets]]="","",HYPERLINK(Table5[[#This Row],[Digital Assets]],"Download"))</f>
        <v/>
      </c>
      <c r="J75" s="21" t="s">
        <v>1136</v>
      </c>
      <c r="K75" s="21" t="s">
        <v>1137</v>
      </c>
      <c r="L75" s="21" t="s">
        <v>1138</v>
      </c>
      <c r="M75" s="21"/>
      <c r="N75" s="21" t="s">
        <v>1139</v>
      </c>
      <c r="O75" s="21"/>
      <c r="P75" s="14"/>
    </row>
    <row r="76" spans="2:16" ht="19.5" customHeight="1" x14ac:dyDescent="0.25">
      <c r="B76" s="8" t="s">
        <v>82</v>
      </c>
      <c r="C76" s="8" t="s">
        <v>95</v>
      </c>
      <c r="D76" s="18" t="str">
        <f>IF(Table5[[#This Row],[Producer Information (AW Website)2]]="","",HYPERLINK(Table5[[#This Row],[Producer Information (AW Website)2]],"Visit"))</f>
        <v>Visit</v>
      </c>
      <c r="E76" s="18" t="str">
        <f>IF(Table5[[#This Row],[View All  Wines (AW Website)4]]="","",HYPERLINK(Table5[[#This Row],[Bottleshot Download3]],"Download"))</f>
        <v>Download</v>
      </c>
      <c r="F76" s="18" t="str">
        <f>IF(Table5[[#This Row],[View All  Wines (AW Website)4]]="","",HYPERLINK(Table5[[#This Row],[View All  Wines (AW Website)4]],"Visit"))</f>
        <v>Visit</v>
      </c>
      <c r="G76" s="18" t="str">
        <f>IF(Table5[[#This Row],[Producer''s Instagram5]]="","",HYPERLINK(Table5[[#This Row],[Producer''s Instagram5]],"Visit"))</f>
        <v/>
      </c>
      <c r="H76" s="18" t="str">
        <f>IF(Table5[[#This Row],[Producer''s Website6]]="","",HYPERLINK(Table5[[#This Row],[Producer''s Website6]],"Visit"))</f>
        <v/>
      </c>
      <c r="I76" s="18" t="str">
        <f>IF(Table5[[#This Row],[Digital Assets]]="","",HYPERLINK(Table5[[#This Row],[Digital Assets]],"Download"))</f>
        <v/>
      </c>
      <c r="J76" s="20" t="s">
        <v>509</v>
      </c>
      <c r="K76" s="20" t="s">
        <v>510</v>
      </c>
      <c r="L76" s="20" t="s">
        <v>511</v>
      </c>
      <c r="M76" s="20" t="s">
        <v>898</v>
      </c>
      <c r="N76" s="20"/>
      <c r="O76" s="20"/>
      <c r="P76" s="14"/>
    </row>
    <row r="77" spans="2:16" ht="19.5" customHeight="1" x14ac:dyDescent="0.25">
      <c r="B77" s="8" t="s">
        <v>82</v>
      </c>
      <c r="C77" s="8" t="s">
        <v>130</v>
      </c>
      <c r="D77" s="18" t="str">
        <f>IF(Table5[[#This Row],[Producer Information (AW Website)2]]="","",HYPERLINK(Table5[[#This Row],[Producer Information (AW Website)2]],"Visit"))</f>
        <v>Visit</v>
      </c>
      <c r="E77" s="18" t="str">
        <f>IF(Table5[[#This Row],[View All  Wines (AW Website)4]]="","",HYPERLINK(Table5[[#This Row],[Bottleshot Download3]],"Download"))</f>
        <v>Download</v>
      </c>
      <c r="F77" s="18" t="str">
        <f>IF(Table5[[#This Row],[View All  Wines (AW Website)4]]="","",HYPERLINK(Table5[[#This Row],[View All  Wines (AW Website)4]],"Visit"))</f>
        <v>Visit</v>
      </c>
      <c r="G77" s="18" t="str">
        <f>IF(Table5[[#This Row],[Producer''s Instagram5]]="","",HYPERLINK(Table5[[#This Row],[Producer''s Instagram5]],"Visit"))</f>
        <v>Visit</v>
      </c>
      <c r="H77" s="18" t="str">
        <f>IF(Table5[[#This Row],[Producer''s Website6]]="","",HYPERLINK(Table5[[#This Row],[Producer''s Website6]],"Visit"))</f>
        <v>Visit</v>
      </c>
      <c r="I77" s="18" t="str">
        <f>IF(Table5[[#This Row],[Digital Assets]]="","",HYPERLINK(Table5[[#This Row],[Digital Assets]],"Download"))</f>
        <v/>
      </c>
      <c r="J77" s="20" t="s">
        <v>512</v>
      </c>
      <c r="K77" s="20" t="s">
        <v>513</v>
      </c>
      <c r="L77" s="20" t="s">
        <v>514</v>
      </c>
      <c r="M77" s="20" t="s">
        <v>750</v>
      </c>
      <c r="N77" s="20" t="s">
        <v>870</v>
      </c>
      <c r="O77" s="20"/>
      <c r="P77" s="14"/>
    </row>
    <row r="78" spans="2:16" ht="19.5" customHeight="1" x14ac:dyDescent="0.25">
      <c r="B78" s="8" t="s">
        <v>82</v>
      </c>
      <c r="C78" s="8" t="s">
        <v>1153</v>
      </c>
      <c r="D78" s="18" t="str">
        <f>IF(Table5[[#This Row],[Producer Information (AW Website)2]]="","",HYPERLINK(Table5[[#This Row],[Producer Information (AW Website)2]],"Visit"))</f>
        <v>Visit</v>
      </c>
      <c r="E78" s="18" t="str">
        <f>IF(Table5[[#This Row],[View All  Wines (AW Website)4]]="","",HYPERLINK(Table5[[#This Row],[Bottleshot Download3]],"Download"))</f>
        <v>Download</v>
      </c>
      <c r="F78" s="18" t="str">
        <f>IF(Table5[[#This Row],[View All  Wines (AW Website)4]]="","",HYPERLINK(Table5[[#This Row],[View All  Wines (AW Website)4]],"Visit"))</f>
        <v>Visit</v>
      </c>
      <c r="G78" s="18" t="str">
        <f>IF(Table5[[#This Row],[Producer''s Instagram5]]="","",HYPERLINK(Table5[[#This Row],[Producer''s Instagram5]],"Visit"))</f>
        <v/>
      </c>
      <c r="H78" s="18" t="str">
        <f>IF(Table5[[#This Row],[Producer''s Website6]]="","",HYPERLINK(Table5[[#This Row],[Producer''s Website6]],"Visit"))</f>
        <v>Visit</v>
      </c>
      <c r="I78" s="18" t="str">
        <f>IF(Table5[[#This Row],[Digital Assets]]="","",HYPERLINK(Table5[[#This Row],[Digital Assets]],"Download"))</f>
        <v/>
      </c>
      <c r="J78" s="21" t="s">
        <v>1154</v>
      </c>
      <c r="K78" s="21" t="s">
        <v>1155</v>
      </c>
      <c r="L78" s="21" t="s">
        <v>1156</v>
      </c>
      <c r="M78" s="21"/>
      <c r="N78" s="25" t="s">
        <v>1157</v>
      </c>
      <c r="O78" s="21"/>
      <c r="P78" s="14"/>
    </row>
    <row r="79" spans="2:16" ht="19.5" customHeight="1" x14ac:dyDescent="0.25">
      <c r="B79" s="8" t="s">
        <v>82</v>
      </c>
      <c r="C79" s="8" t="s">
        <v>1095</v>
      </c>
      <c r="D79" s="18" t="str">
        <f>IF(Table5[[#This Row],[Producer Information (AW Website)2]]="","",HYPERLINK(Table5[[#This Row],[Producer Information (AW Website)2]],"Visit"))</f>
        <v>Visit</v>
      </c>
      <c r="E79" s="18" t="str">
        <f>IF(Table5[[#This Row],[View All  Wines (AW Website)4]]="","",HYPERLINK(Table5[[#This Row],[Bottleshot Download3]],"Download"))</f>
        <v>Download</v>
      </c>
      <c r="F79" s="18" t="str">
        <f>IF(Table5[[#This Row],[View All  Wines (AW Website)4]]="","",HYPERLINK(Table5[[#This Row],[View All  Wines (AW Website)4]],"Visit"))</f>
        <v>Visit</v>
      </c>
      <c r="G79" s="18" t="str">
        <f>IF(Table5[[#This Row],[Producer''s Instagram5]]="","",HYPERLINK(Table5[[#This Row],[Producer''s Instagram5]],"Visit"))</f>
        <v/>
      </c>
      <c r="H79" s="18" t="str">
        <f>IF(Table5[[#This Row],[Producer''s Website6]]="","",HYPERLINK(Table5[[#This Row],[Producer''s Website6]],"Visit"))</f>
        <v/>
      </c>
      <c r="I79" s="18" t="str">
        <f>IF(Table5[[#This Row],[Digital Assets]]="","",HYPERLINK(Table5[[#This Row],[Digital Assets]],"Download"))</f>
        <v/>
      </c>
      <c r="J79" s="21" t="s">
        <v>1113</v>
      </c>
      <c r="K79" s="21" t="s">
        <v>1114</v>
      </c>
      <c r="L79" s="21" t="s">
        <v>1115</v>
      </c>
      <c r="M79" s="21"/>
      <c r="N79" s="21"/>
      <c r="O79" s="21"/>
      <c r="P79" s="14"/>
    </row>
    <row r="80" spans="2:16" ht="19.5" customHeight="1" x14ac:dyDescent="0.25">
      <c r="B80" s="8" t="s">
        <v>82</v>
      </c>
      <c r="C80" s="8" t="s">
        <v>887</v>
      </c>
      <c r="D80" s="18" t="str">
        <f>IF(Table5[[#This Row],[Producer Information (AW Website)2]]="","",HYPERLINK(Table5[[#This Row],[Producer Information (AW Website)2]],"Visit"))</f>
        <v>Visit</v>
      </c>
      <c r="E80" s="18" t="str">
        <f>IF(Table5[[#This Row],[View All  Wines (AW Website)4]]="","",HYPERLINK(Table5[[#This Row],[Bottleshot Download3]],"Download"))</f>
        <v>Download</v>
      </c>
      <c r="F80" s="18" t="str">
        <f>IF(Table5[[#This Row],[View All  Wines (AW Website)4]]="","",HYPERLINK(Table5[[#This Row],[View All  Wines (AW Website)4]],"Visit"))</f>
        <v>Visit</v>
      </c>
      <c r="G80" s="18" t="str">
        <f>IF(Table5[[#This Row],[Producer''s Instagram5]]="","",HYPERLINK(Table5[[#This Row],[Producer''s Instagram5]],"Visit"))</f>
        <v/>
      </c>
      <c r="H80" s="18" t="str">
        <f>IF(Table5[[#This Row],[Producer''s Website6]]="","",HYPERLINK(Table5[[#This Row],[Producer''s Website6]],"Visit"))</f>
        <v>Visit</v>
      </c>
      <c r="I80" s="18" t="str">
        <f>IF(Table5[[#This Row],[Digital Assets]]="","",HYPERLINK(Table5[[#This Row],[Digital Assets]],"Download"))</f>
        <v/>
      </c>
      <c r="J80" s="20" t="s">
        <v>888</v>
      </c>
      <c r="K80" s="20" t="s">
        <v>889</v>
      </c>
      <c r="L80" s="20" t="s">
        <v>890</v>
      </c>
      <c r="M80" s="20" t="s">
        <v>898</v>
      </c>
      <c r="N80" s="20" t="s">
        <v>909</v>
      </c>
      <c r="O80" s="20"/>
      <c r="P80" s="14"/>
    </row>
    <row r="81" spans="2:16" ht="19.5" customHeight="1" x14ac:dyDescent="0.25">
      <c r="B81" s="8" t="s">
        <v>82</v>
      </c>
      <c r="C81" s="8" t="s">
        <v>149</v>
      </c>
      <c r="D81" s="18" t="str">
        <f>IF(Table5[[#This Row],[Producer Information (AW Website)2]]="","",HYPERLINK(Table5[[#This Row],[Producer Information (AW Website)2]],"Visit"))</f>
        <v>Visit</v>
      </c>
      <c r="E81" s="18" t="str">
        <f>IF(Table5[[#This Row],[View All  Wines (AW Website)4]]="","",HYPERLINK(Table5[[#This Row],[Bottleshot Download3]],"Download"))</f>
        <v>Download</v>
      </c>
      <c r="F81" s="18" t="str">
        <f>IF(Table5[[#This Row],[View All  Wines (AW Website)4]]="","",HYPERLINK(Table5[[#This Row],[View All  Wines (AW Website)4]],"Visit"))</f>
        <v>Visit</v>
      </c>
      <c r="G81" s="18" t="str">
        <f>IF(Table5[[#This Row],[Producer''s Instagram5]]="","",HYPERLINK(Table5[[#This Row],[Producer''s Instagram5]],"Visit"))</f>
        <v/>
      </c>
      <c r="H81" s="18" t="str">
        <f>IF(Table5[[#This Row],[Producer''s Website6]]="","",HYPERLINK(Table5[[#This Row],[Producer''s Website6]],"Visit"))</f>
        <v/>
      </c>
      <c r="I81" s="18" t="str">
        <f>IF(Table5[[#This Row],[Digital Assets]]="","",HYPERLINK(Table5[[#This Row],[Digital Assets]],"Download"))</f>
        <v/>
      </c>
      <c r="J81" s="20" t="s">
        <v>557</v>
      </c>
      <c r="K81" s="20" t="s">
        <v>558</v>
      </c>
      <c r="L81" s="20" t="s">
        <v>559</v>
      </c>
      <c r="M81" s="20" t="s">
        <v>898</v>
      </c>
      <c r="N81" s="20"/>
      <c r="O81" s="20"/>
      <c r="P81" s="14"/>
    </row>
    <row r="82" spans="2:16" ht="19.5" customHeight="1" x14ac:dyDescent="0.25">
      <c r="B82" s="28" t="s">
        <v>134</v>
      </c>
      <c r="C82" s="28" t="s">
        <v>1188</v>
      </c>
      <c r="D82" s="29" t="str">
        <f>IF(Table5[[#This Row],[Producer Information (AW Website)2]]="","",HYPERLINK(Table5[[#This Row],[Producer Information (AW Website)2]],"Visit"))</f>
        <v>Visit</v>
      </c>
      <c r="E82" s="29" t="str">
        <f>IF(Table5[[#This Row],[View All  Wines (AW Website)4]]="","",HYPERLINK(Table5[[#This Row],[Bottleshot Download3]],"Download"))</f>
        <v>Download</v>
      </c>
      <c r="F82" s="29" t="str">
        <f>IF(Table5[[#This Row],[View All  Wines (AW Website)4]]="","",HYPERLINK(Table5[[#This Row],[View All  Wines (AW Website)4]],"Visit"))</f>
        <v>Visit</v>
      </c>
      <c r="G82" s="29" t="str">
        <f>IF(Table5[[#This Row],[Producer''s Instagram5]]="","",HYPERLINK(Table5[[#This Row],[Producer''s Instagram5]],"Visit"))</f>
        <v>Visit</v>
      </c>
      <c r="H82" s="29" t="str">
        <f>IF(Table5[[#This Row],[Producer''s Website6]]="","",HYPERLINK(Table5[[#This Row],[Producer''s Website6]],"Visit"))</f>
        <v>Visit</v>
      </c>
      <c r="I82" s="29" t="str">
        <f>IF(Table5[[#This Row],[Digital Assets]]="","",HYPERLINK(Table5[[#This Row],[Digital Assets]],"Download"))</f>
        <v/>
      </c>
      <c r="J82" s="30" t="s">
        <v>1189</v>
      </c>
      <c r="K82" s="30" t="s">
        <v>1190</v>
      </c>
      <c r="L82" s="30" t="s">
        <v>1191</v>
      </c>
      <c r="M82" s="30" t="s">
        <v>1192</v>
      </c>
      <c r="N82" s="30" t="s">
        <v>1193</v>
      </c>
      <c r="O82" s="30"/>
      <c r="P82" s="14"/>
    </row>
    <row r="83" spans="2:16" ht="19.5" customHeight="1" x14ac:dyDescent="0.25">
      <c r="B83" s="8" t="s">
        <v>134</v>
      </c>
      <c r="C83" s="8" t="s">
        <v>135</v>
      </c>
      <c r="D83" s="18" t="str">
        <f>IF(Table5[[#This Row],[Producer Information (AW Website)2]]="","",HYPERLINK(Table5[[#This Row],[Producer Information (AW Website)2]],"Visit"))</f>
        <v>Visit</v>
      </c>
      <c r="E83" s="18" t="str">
        <f>IF(Table5[[#This Row],[View All  Wines (AW Website)4]]="","",HYPERLINK(Table5[[#This Row],[Bottleshot Download3]],"Download"))</f>
        <v>Download</v>
      </c>
      <c r="F83" s="18" t="str">
        <f>IF(Table5[[#This Row],[View All  Wines (AW Website)4]]="","",HYPERLINK(Table5[[#This Row],[View All  Wines (AW Website)4]],"Visit"))</f>
        <v>Visit</v>
      </c>
      <c r="G83" s="18" t="str">
        <f>IF(Table5[[#This Row],[Producer''s Instagram5]]="","",HYPERLINK(Table5[[#This Row],[Producer''s Instagram5]],"Visit"))</f>
        <v/>
      </c>
      <c r="H83" s="18" t="str">
        <f>IF(Table5[[#This Row],[Producer''s Website6]]="","",HYPERLINK(Table5[[#This Row],[Producer''s Website6]],"Visit"))</f>
        <v/>
      </c>
      <c r="I83" s="18" t="str">
        <f>IF(Table5[[#This Row],[Digital Assets]]="","",HYPERLINK(Table5[[#This Row],[Digital Assets]],"Download"))</f>
        <v/>
      </c>
      <c r="J83" s="20" t="s">
        <v>566</v>
      </c>
      <c r="K83" s="20" t="s">
        <v>567</v>
      </c>
      <c r="L83" s="20" t="s">
        <v>568</v>
      </c>
      <c r="M83" s="20" t="s">
        <v>898</v>
      </c>
      <c r="N83" s="20"/>
      <c r="O83" s="20"/>
      <c r="P83" s="14"/>
    </row>
    <row r="84" spans="2:16" ht="19.5" customHeight="1" x14ac:dyDescent="0.25">
      <c r="B84" s="8" t="s">
        <v>91</v>
      </c>
      <c r="C84" s="8" t="s">
        <v>92</v>
      </c>
      <c r="D84" s="18" t="str">
        <f>IF(Table5[[#This Row],[Producer Information (AW Website)2]]="","",HYPERLINK(Table5[[#This Row],[Producer Information (AW Website)2]],"Visit"))</f>
        <v>Visit</v>
      </c>
      <c r="E84" s="18" t="str">
        <f>IF(Table5[[#This Row],[View All  Wines (AW Website)4]]="","",HYPERLINK(Table5[[#This Row],[Bottleshot Download3]],"Download"))</f>
        <v>Download</v>
      </c>
      <c r="F84" s="18" t="str">
        <f>IF(Table5[[#This Row],[View All  Wines (AW Website)4]]="","",HYPERLINK(Table5[[#This Row],[View All  Wines (AW Website)4]],"Visit"))</f>
        <v>Visit</v>
      </c>
      <c r="G84" s="18" t="str">
        <f>IF(Table5[[#This Row],[Producer''s Instagram5]]="","",HYPERLINK(Table5[[#This Row],[Producer''s Instagram5]],"Visit"))</f>
        <v>Visit</v>
      </c>
      <c r="H84" s="18" t="str">
        <f>IF(Table5[[#This Row],[Producer''s Website6]]="","",HYPERLINK(Table5[[#This Row],[Producer''s Website6]],"Visit"))</f>
        <v>Visit</v>
      </c>
      <c r="I84" s="18" t="str">
        <f>IF(Table5[[#This Row],[Digital Assets]]="","",HYPERLINK(Table5[[#This Row],[Digital Assets]],"Download"))</f>
        <v/>
      </c>
      <c r="J84" s="21" t="s">
        <v>482</v>
      </c>
      <c r="K84" s="20" t="s">
        <v>483</v>
      </c>
      <c r="L84" s="20" t="s">
        <v>484</v>
      </c>
      <c r="M84" s="20" t="s">
        <v>723</v>
      </c>
      <c r="N84" s="20" t="s">
        <v>865</v>
      </c>
      <c r="O84" s="20"/>
      <c r="P84" s="14"/>
    </row>
    <row r="85" spans="2:16" ht="19.5" customHeight="1" x14ac:dyDescent="0.25">
      <c r="B85" s="22" t="s">
        <v>91</v>
      </c>
      <c r="C85" s="22" t="s">
        <v>1077</v>
      </c>
      <c r="D85" s="23" t="str">
        <f>IF(Table5[[#This Row],[Producer Information (AW Website)2]]="","",HYPERLINK(Table5[[#This Row],[Producer Information (AW Website)2]],"Visit"))</f>
        <v>Visit</v>
      </c>
      <c r="E85" s="23" t="str">
        <f>IF(Table5[[#This Row],[View All  Wines (AW Website)4]]="","",HYPERLINK(Table5[[#This Row],[Bottleshot Download3]],"Download"))</f>
        <v>Download</v>
      </c>
      <c r="F85" s="23" t="str">
        <f>IF(Table5[[#This Row],[View All  Wines (AW Website)4]]="","",HYPERLINK(Table5[[#This Row],[View All  Wines (AW Website)4]],"Visit"))</f>
        <v>Visit</v>
      </c>
      <c r="G85" s="23" t="str">
        <f>IF(Table5[[#This Row],[Producer''s Instagram5]]="","",HYPERLINK(Table5[[#This Row],[Producer''s Instagram5]],"Visit"))</f>
        <v>Visit</v>
      </c>
      <c r="H85" s="23" t="str">
        <f>IF(Table5[[#This Row],[Producer''s Website6]]="","",HYPERLINK(Table5[[#This Row],[Producer''s Website6]],"Visit"))</f>
        <v>Visit</v>
      </c>
      <c r="I85" s="23" t="str">
        <f>IF(Table5[[#This Row],[Digital Assets]]="","",HYPERLINK(Table5[[#This Row],[Digital Assets]],"Download"))</f>
        <v/>
      </c>
      <c r="J85" s="21" t="s">
        <v>1078</v>
      </c>
      <c r="K85" s="21" t="s">
        <v>1079</v>
      </c>
      <c r="L85" s="21" t="s">
        <v>1080</v>
      </c>
      <c r="M85" s="21" t="s">
        <v>1081</v>
      </c>
      <c r="N85" s="21" t="s">
        <v>1082</v>
      </c>
      <c r="O85" s="21"/>
      <c r="P85" s="14"/>
    </row>
    <row r="86" spans="2:16" ht="19.5" customHeight="1" x14ac:dyDescent="0.25">
      <c r="B86" s="8" t="s">
        <v>83</v>
      </c>
      <c r="C86" s="8" t="s">
        <v>115</v>
      </c>
      <c r="D86" s="18" t="str">
        <f>IF(Table5[[#This Row],[Producer Information (AW Website)2]]="","",HYPERLINK(Table5[[#This Row],[Producer Information (AW Website)2]],"Visit"))</f>
        <v>Visit</v>
      </c>
      <c r="E86" s="18" t="str">
        <f>IF(Table5[[#This Row],[View All  Wines (AW Website)4]]="","",HYPERLINK(Table5[[#This Row],[Bottleshot Download3]],"Download"))</f>
        <v>Download</v>
      </c>
      <c r="F86" s="18" t="str">
        <f>IF(Table5[[#This Row],[View All  Wines (AW Website)4]]="","",HYPERLINK(Table5[[#This Row],[View All  Wines (AW Website)4]],"Visit"))</f>
        <v>Visit</v>
      </c>
      <c r="G86" s="18" t="str">
        <f>IF(Table5[[#This Row],[Producer''s Instagram5]]="","",HYPERLINK(Table5[[#This Row],[Producer''s Instagram5]],"Visit"))</f>
        <v/>
      </c>
      <c r="H86" s="18" t="str">
        <f>IF(Table5[[#This Row],[Producer''s Website6]]="","",HYPERLINK(Table5[[#This Row],[Producer''s Website6]],"Visit"))</f>
        <v>Visit</v>
      </c>
      <c r="I86" s="18" t="str">
        <f>IF(Table5[[#This Row],[Digital Assets]]="","",HYPERLINK(Table5[[#This Row],[Digital Assets]],"Download"))</f>
        <v/>
      </c>
      <c r="J86" s="20" t="s">
        <v>289</v>
      </c>
      <c r="K86" s="20" t="s">
        <v>290</v>
      </c>
      <c r="L86" s="20" t="s">
        <v>291</v>
      </c>
      <c r="M86" s="20" t="s">
        <v>898</v>
      </c>
      <c r="N86" s="20" t="s">
        <v>820</v>
      </c>
      <c r="O86" s="20"/>
      <c r="P86" s="14"/>
    </row>
    <row r="87" spans="2:16" ht="19.5" customHeight="1" x14ac:dyDescent="0.25">
      <c r="B87" s="8" t="s">
        <v>83</v>
      </c>
      <c r="C87" s="8" t="s">
        <v>253</v>
      </c>
      <c r="D87" s="18" t="str">
        <f>IF(Table5[[#This Row],[Producer Information (AW Website)2]]="","",HYPERLINK(Table5[[#This Row],[Producer Information (AW Website)2]],"Visit"))</f>
        <v>Visit</v>
      </c>
      <c r="E87" s="18" t="str">
        <f>IF(Table5[[#This Row],[View All  Wines (AW Website)4]]="","",HYPERLINK(Table5[[#This Row],[Bottleshot Download3]],"Download"))</f>
        <v>Download</v>
      </c>
      <c r="F87" s="18" t="str">
        <f>IF(Table5[[#This Row],[View All  Wines (AW Website)4]]="","",HYPERLINK(Table5[[#This Row],[View All  Wines (AW Website)4]],"Visit"))</f>
        <v>Visit</v>
      </c>
      <c r="G87" s="18" t="str">
        <f>IF(Table5[[#This Row],[Producer''s Instagram5]]="","",HYPERLINK(Table5[[#This Row],[Producer''s Instagram5]],"Visit"))</f>
        <v/>
      </c>
      <c r="H87" s="18" t="str">
        <f>IF(Table5[[#This Row],[Producer''s Website6]]="","",HYPERLINK(Table5[[#This Row],[Producer''s Website6]],"Visit"))</f>
        <v/>
      </c>
      <c r="I87" s="18" t="str">
        <f>IF(Table5[[#This Row],[Digital Assets]]="","",HYPERLINK(Table5[[#This Row],[Digital Assets]],"Download"))</f>
        <v/>
      </c>
      <c r="J87" s="20" t="s">
        <v>292</v>
      </c>
      <c r="K87" s="20" t="s">
        <v>293</v>
      </c>
      <c r="L87" s="20" t="s">
        <v>294</v>
      </c>
      <c r="M87" s="20" t="s">
        <v>898</v>
      </c>
      <c r="N87" s="20"/>
      <c r="O87" s="20"/>
      <c r="P87" s="14"/>
    </row>
    <row r="88" spans="2:16" ht="19.5" customHeight="1" x14ac:dyDescent="0.25">
      <c r="B88" s="8" t="s">
        <v>83</v>
      </c>
      <c r="C88" s="8" t="s">
        <v>995</v>
      </c>
      <c r="D88" s="18" t="str">
        <f>IF(Table5[[#This Row],[Producer Information (AW Website)2]]="","",HYPERLINK(Table5[[#This Row],[Producer Information (AW Website)2]],"Visit"))</f>
        <v>Visit</v>
      </c>
      <c r="E88" s="18" t="str">
        <f>IF(Table5[[#This Row],[View All  Wines (AW Website)4]]="","",HYPERLINK(Table5[[#This Row],[Bottleshot Download3]],"Download"))</f>
        <v>Download</v>
      </c>
      <c r="F88" s="18" t="str">
        <f>IF(Table5[[#This Row],[View All  Wines (AW Website)4]]="","",HYPERLINK(Table5[[#This Row],[View All  Wines (AW Website)4]],"Visit"))</f>
        <v>Visit</v>
      </c>
      <c r="G88" s="18" t="str">
        <f>IF(Table5[[#This Row],[Producer''s Instagram5]]="","",HYPERLINK(Table5[[#This Row],[Producer''s Instagram5]],"Visit"))</f>
        <v/>
      </c>
      <c r="H88" s="18" t="str">
        <f>IF(Table5[[#This Row],[Producer''s Website6]]="","",HYPERLINK(Table5[[#This Row],[Producer''s Website6]],"Visit"))</f>
        <v/>
      </c>
      <c r="I88" s="18" t="str">
        <f>IF(Table5[[#This Row],[Digital Assets]]="","",HYPERLINK(Table5[[#This Row],[Digital Assets]],"Download"))</f>
        <v/>
      </c>
      <c r="J88" s="21" t="s">
        <v>996</v>
      </c>
      <c r="K88" s="21" t="s">
        <v>997</v>
      </c>
      <c r="L88" s="21" t="s">
        <v>998</v>
      </c>
      <c r="M88" s="21"/>
      <c r="N88" s="21"/>
      <c r="O88" s="21"/>
      <c r="P88" s="14"/>
    </row>
    <row r="89" spans="2:16" ht="19.5" customHeight="1" x14ac:dyDescent="0.25">
      <c r="B89" s="8" t="s">
        <v>83</v>
      </c>
      <c r="C89" s="8" t="s">
        <v>214</v>
      </c>
      <c r="D89" s="18" t="str">
        <f>IF(Table5[[#This Row],[Producer Information (AW Website)2]]="","",HYPERLINK(Table5[[#This Row],[Producer Information (AW Website)2]],"Visit"))</f>
        <v>Visit</v>
      </c>
      <c r="E89" s="18" t="str">
        <f>IF(Table5[[#This Row],[View All  Wines (AW Website)4]]="","",HYPERLINK(Table5[[#This Row],[Bottleshot Download3]],"Download"))</f>
        <v>Download</v>
      </c>
      <c r="F89" s="18" t="str">
        <f>IF(Table5[[#This Row],[View All  Wines (AW Website)4]]="","",HYPERLINK(Table5[[#This Row],[View All  Wines (AW Website)4]],"Visit"))</f>
        <v>Visit</v>
      </c>
      <c r="G89" s="18" t="str">
        <f>IF(Table5[[#This Row],[Producer''s Instagram5]]="","",HYPERLINK(Table5[[#This Row],[Producer''s Instagram5]],"Visit"))</f>
        <v>Visit</v>
      </c>
      <c r="H89" s="18" t="str">
        <f>IF(Table5[[#This Row],[Producer''s Website6]]="","",HYPERLINK(Table5[[#This Row],[Producer''s Website6]],"Visit"))</f>
        <v>Visit</v>
      </c>
      <c r="I89" s="18" t="str">
        <f>IF(Table5[[#This Row],[Digital Assets]]="","",HYPERLINK(Table5[[#This Row],[Digital Assets]],"Download"))</f>
        <v/>
      </c>
      <c r="J89" s="20" t="s">
        <v>340</v>
      </c>
      <c r="K89" s="20" t="s">
        <v>341</v>
      </c>
      <c r="L89" s="20" t="s">
        <v>342</v>
      </c>
      <c r="M89" s="20" t="s">
        <v>611</v>
      </c>
      <c r="N89" s="20" t="s">
        <v>835</v>
      </c>
      <c r="O89" s="20"/>
      <c r="P89" s="14"/>
    </row>
    <row r="90" spans="2:16" ht="19.5" customHeight="1" x14ac:dyDescent="0.25">
      <c r="B90" s="22" t="s">
        <v>83</v>
      </c>
      <c r="C90" s="22" t="s">
        <v>1066</v>
      </c>
      <c r="D90" s="23" t="str">
        <f>IF(Table5[[#This Row],[Producer Information (AW Website)2]]="","",HYPERLINK(Table5[[#This Row],[Producer Information (AW Website)2]],"Visit"))</f>
        <v>Visit</v>
      </c>
      <c r="E90" s="23" t="str">
        <f>IF(Table5[[#This Row],[View All  Wines (AW Website)4]]="","",HYPERLINK(Table5[[#This Row],[Bottleshot Download3]],"Download"))</f>
        <v>Download</v>
      </c>
      <c r="F90" s="23" t="str">
        <f>IF(Table5[[#This Row],[View All  Wines (AW Website)4]]="","",HYPERLINK(Table5[[#This Row],[View All  Wines (AW Website)4]],"Visit"))</f>
        <v>Visit</v>
      </c>
      <c r="G90" s="23" t="str">
        <f>IF(Table5[[#This Row],[Producer''s Instagram5]]="","",HYPERLINK(Table5[[#This Row],[Producer''s Instagram5]],"Visit"))</f>
        <v>Visit</v>
      </c>
      <c r="H90" s="23" t="str">
        <f>IF(Table5[[#This Row],[Producer''s Website6]]="","",HYPERLINK(Table5[[#This Row],[Producer''s Website6]],"Visit"))</f>
        <v>Visit</v>
      </c>
      <c r="I90" s="23" t="str">
        <f>IF(Table5[[#This Row],[Digital Assets]]="","",HYPERLINK(Table5[[#This Row],[Digital Assets]],"Download"))</f>
        <v/>
      </c>
      <c r="J90" s="21" t="s">
        <v>1067</v>
      </c>
      <c r="K90" s="21" t="s">
        <v>1068</v>
      </c>
      <c r="L90" s="21" t="s">
        <v>1069</v>
      </c>
      <c r="M90" s="21" t="s">
        <v>1070</v>
      </c>
      <c r="N90" s="21" t="s">
        <v>1071</v>
      </c>
      <c r="O90" s="21"/>
      <c r="P90" s="14"/>
    </row>
    <row r="91" spans="2:16" ht="19.5" customHeight="1" x14ac:dyDescent="0.25">
      <c r="B91" s="8" t="s">
        <v>83</v>
      </c>
      <c r="C91" s="8" t="s">
        <v>193</v>
      </c>
      <c r="D91" s="18" t="str">
        <f>IF(Table5[[#This Row],[Producer Information (AW Website)2]]="","",HYPERLINK(Table5[[#This Row],[Producer Information (AW Website)2]],"Visit"))</f>
        <v>Visit</v>
      </c>
      <c r="E91" s="18" t="str">
        <f>IF(Table5[[#This Row],[View All  Wines (AW Website)4]]="","",HYPERLINK(Table5[[#This Row],[Bottleshot Download3]],"Download"))</f>
        <v>Download</v>
      </c>
      <c r="F91" s="18" t="str">
        <f>IF(Table5[[#This Row],[View All  Wines (AW Website)4]]="","",HYPERLINK(Table5[[#This Row],[View All  Wines (AW Website)4]],"Visit"))</f>
        <v>Visit</v>
      </c>
      <c r="G91" s="18" t="str">
        <f>IF(Table5[[#This Row],[Producer''s Instagram5]]="","",HYPERLINK(Table5[[#This Row],[Producer''s Instagram5]],"Visit"))</f>
        <v>Visit</v>
      </c>
      <c r="H91" s="18" t="str">
        <f>IF(Table5[[#This Row],[Producer''s Website6]]="","",HYPERLINK(Table5[[#This Row],[Producer''s Website6]],"Visit"))</f>
        <v>Visit</v>
      </c>
      <c r="I91" s="18" t="str">
        <f>IF(Table5[[#This Row],[Digital Assets]]="","",HYPERLINK(Table5[[#This Row],[Digital Assets]],"Download"))</f>
        <v/>
      </c>
      <c r="J91" s="20" t="s">
        <v>351</v>
      </c>
      <c r="K91" s="20" t="s">
        <v>352</v>
      </c>
      <c r="L91" s="20" t="s">
        <v>353</v>
      </c>
      <c r="M91" s="20" t="s">
        <v>802</v>
      </c>
      <c r="N91" s="20" t="s">
        <v>838</v>
      </c>
      <c r="O91" s="20"/>
      <c r="P91" s="14"/>
    </row>
    <row r="92" spans="2:16" ht="19.5" customHeight="1" x14ac:dyDescent="0.25">
      <c r="B92" s="8" t="s">
        <v>83</v>
      </c>
      <c r="C92" s="8" t="s">
        <v>224</v>
      </c>
      <c r="D92" s="18" t="str">
        <f>IF(Table5[[#This Row],[Producer Information (AW Website)2]]="","",HYPERLINK(Table5[[#This Row],[Producer Information (AW Website)2]],"Visit"))</f>
        <v>Visit</v>
      </c>
      <c r="E92" s="18" t="str">
        <f>IF(Table5[[#This Row],[View All  Wines (AW Website)4]]="","",HYPERLINK(Table5[[#This Row],[Bottleshot Download3]],"Download"))</f>
        <v>Download</v>
      </c>
      <c r="F92" s="18" t="str">
        <f>IF(Table5[[#This Row],[View All  Wines (AW Website)4]]="","",HYPERLINK(Table5[[#This Row],[View All  Wines (AW Website)4]],"Visit"))</f>
        <v>Visit</v>
      </c>
      <c r="G92" s="18" t="str">
        <f>IF(Table5[[#This Row],[Producer''s Instagram5]]="","",HYPERLINK(Table5[[#This Row],[Producer''s Instagram5]],"Visit"))</f>
        <v/>
      </c>
      <c r="H92" s="18" t="str">
        <f>IF(Table5[[#This Row],[Producer''s Website6]]="","",HYPERLINK(Table5[[#This Row],[Producer''s Website6]],"Visit"))</f>
        <v/>
      </c>
      <c r="I92" s="18" t="str">
        <f>IF(Table5[[#This Row],[Digital Assets]]="","",HYPERLINK(Table5[[#This Row],[Digital Assets]],"Download"))</f>
        <v/>
      </c>
      <c r="J92" s="20" t="s">
        <v>431</v>
      </c>
      <c r="K92" s="20" t="s">
        <v>432</v>
      </c>
      <c r="L92" s="20" t="s">
        <v>433</v>
      </c>
      <c r="M92" s="20" t="s">
        <v>898</v>
      </c>
      <c r="N92" s="20"/>
      <c r="O92" s="20"/>
      <c r="P92" s="14"/>
    </row>
    <row r="93" spans="2:16" ht="19.5" customHeight="1" x14ac:dyDescent="0.25">
      <c r="B93" s="8" t="s">
        <v>83</v>
      </c>
      <c r="C93" s="8" t="s">
        <v>144</v>
      </c>
      <c r="D93" s="18" t="str">
        <f>IF(Table5[[#This Row],[Producer Information (AW Website)2]]="","",HYPERLINK(Table5[[#This Row],[Producer Information (AW Website)2]],"Visit"))</f>
        <v>Visit</v>
      </c>
      <c r="E93" s="18" t="str">
        <f>IF(Table5[[#This Row],[View All  Wines (AW Website)4]]="","",HYPERLINK(Table5[[#This Row],[Bottleshot Download3]],"Download"))</f>
        <v>Download</v>
      </c>
      <c r="F93" s="18" t="str">
        <f>IF(Table5[[#This Row],[View All  Wines (AW Website)4]]="","",HYPERLINK(Table5[[#This Row],[View All  Wines (AW Website)4]],"Visit"))</f>
        <v>Visit</v>
      </c>
      <c r="G93" s="18" t="str">
        <f>IF(Table5[[#This Row],[Producer''s Instagram5]]="","",HYPERLINK(Table5[[#This Row],[Producer''s Instagram5]],"Visit"))</f>
        <v>Visit</v>
      </c>
      <c r="H93" s="18" t="str">
        <f>IF(Table5[[#This Row],[Producer''s Website6]]="","",HYPERLINK(Table5[[#This Row],[Producer''s Website6]],"Visit"))</f>
        <v>Visit</v>
      </c>
      <c r="I93" s="18" t="str">
        <f>IF(Table5[[#This Row],[Digital Assets]]="","",HYPERLINK(Table5[[#This Row],[Digital Assets]],"Download"))</f>
        <v/>
      </c>
      <c r="J93" s="20" t="s">
        <v>437</v>
      </c>
      <c r="K93" s="20" t="s">
        <v>438</v>
      </c>
      <c r="L93" s="20" t="s">
        <v>439</v>
      </c>
      <c r="M93" s="20" t="s">
        <v>695</v>
      </c>
      <c r="N93" s="20" t="s">
        <v>855</v>
      </c>
      <c r="O93" s="20"/>
      <c r="P93" s="14"/>
    </row>
    <row r="94" spans="2:16" ht="19.5" customHeight="1" x14ac:dyDescent="0.25">
      <c r="B94" s="8" t="s">
        <v>83</v>
      </c>
      <c r="C94" s="8" t="s">
        <v>153</v>
      </c>
      <c r="D94" s="18" t="str">
        <f>IF(Table5[[#This Row],[Producer Information (AW Website)2]]="","",HYPERLINK(Table5[[#This Row],[Producer Information (AW Website)2]],"Visit"))</f>
        <v>Visit</v>
      </c>
      <c r="E94" s="18" t="str">
        <f>IF(Table5[[#This Row],[View All  Wines (AW Website)4]]="","",HYPERLINK(Table5[[#This Row],[Bottleshot Download3]],"Download"))</f>
        <v>Download</v>
      </c>
      <c r="F94" s="18" t="str">
        <f>IF(Table5[[#This Row],[View All  Wines (AW Website)4]]="","",HYPERLINK(Table5[[#This Row],[View All  Wines (AW Website)4]],"Visit"))</f>
        <v>Visit</v>
      </c>
      <c r="G94" s="18" t="str">
        <f>IF(Table5[[#This Row],[Producer''s Instagram5]]="","",HYPERLINK(Table5[[#This Row],[Producer''s Instagram5]],"Visit"))</f>
        <v/>
      </c>
      <c r="H94" s="18" t="str">
        <f>IF(Table5[[#This Row],[Producer''s Website6]]="","",HYPERLINK(Table5[[#This Row],[Producer''s Website6]],"Visit"))</f>
        <v>Visit</v>
      </c>
      <c r="I94" s="18" t="str">
        <f>IF(Table5[[#This Row],[Digital Assets]]="","",HYPERLINK(Table5[[#This Row],[Digital Assets]],"Download"))</f>
        <v/>
      </c>
      <c r="J94" s="20" t="s">
        <v>443</v>
      </c>
      <c r="K94" s="20" t="s">
        <v>444</v>
      </c>
      <c r="L94" s="20" t="s">
        <v>445</v>
      </c>
      <c r="M94" s="20" t="s">
        <v>898</v>
      </c>
      <c r="N94" s="20" t="s">
        <v>856</v>
      </c>
      <c r="O94" s="20"/>
      <c r="P94" s="14"/>
    </row>
    <row r="95" spans="2:16" ht="19.5" customHeight="1" x14ac:dyDescent="0.25">
      <c r="B95" s="8" t="s">
        <v>83</v>
      </c>
      <c r="C95" s="8" t="s">
        <v>230</v>
      </c>
      <c r="D95" s="18" t="str">
        <f>IF(Table5[[#This Row],[Producer Information (AW Website)2]]="","",HYPERLINK(Table5[[#This Row],[Producer Information (AW Website)2]],"Visit"))</f>
        <v>Visit</v>
      </c>
      <c r="E95" s="18" t="str">
        <f>IF(Table5[[#This Row],[View All  Wines (AW Website)4]]="","",HYPERLINK(Table5[[#This Row],[Bottleshot Download3]],"Download"))</f>
        <v>Download</v>
      </c>
      <c r="F95" s="18" t="str">
        <f>IF(Table5[[#This Row],[View All  Wines (AW Website)4]]="","",HYPERLINK(Table5[[#This Row],[View All  Wines (AW Website)4]],"Visit"))</f>
        <v>Visit</v>
      </c>
      <c r="G95" s="18" t="str">
        <f>IF(Table5[[#This Row],[Producer''s Instagram5]]="","",HYPERLINK(Table5[[#This Row],[Producer''s Instagram5]],"Visit"))</f>
        <v>Visit</v>
      </c>
      <c r="H95" s="18" t="str">
        <f>IF(Table5[[#This Row],[Producer''s Website6]]="","",HYPERLINK(Table5[[#This Row],[Producer''s Website6]],"Visit"))</f>
        <v>Visit</v>
      </c>
      <c r="I95" s="18" t="str">
        <f>IF(Table5[[#This Row],[Digital Assets]]="","",HYPERLINK(Table5[[#This Row],[Digital Assets]],"Download"))</f>
        <v/>
      </c>
      <c r="J95" s="20" t="s">
        <v>452</v>
      </c>
      <c r="K95" s="20" t="s">
        <v>453</v>
      </c>
      <c r="L95" s="20" t="s">
        <v>454</v>
      </c>
      <c r="M95" s="20" t="s">
        <v>704</v>
      </c>
      <c r="N95" s="20" t="s">
        <v>859</v>
      </c>
      <c r="O95" s="20"/>
      <c r="P95" s="14"/>
    </row>
    <row r="96" spans="2:16" ht="19.5" customHeight="1" x14ac:dyDescent="0.25">
      <c r="B96" s="8" t="s">
        <v>83</v>
      </c>
      <c r="C96" s="8" t="s">
        <v>209</v>
      </c>
      <c r="D96" s="18" t="str">
        <f>IF(Table5[[#This Row],[Producer Information (AW Website)2]]="","",HYPERLINK(Table5[[#This Row],[Producer Information (AW Website)2]],"Visit"))</f>
        <v>Visit</v>
      </c>
      <c r="E96" s="18" t="str">
        <f>IF(Table5[[#This Row],[View All  Wines (AW Website)4]]="","",HYPERLINK(Table5[[#This Row],[Bottleshot Download3]],"Download"))</f>
        <v>Download</v>
      </c>
      <c r="F96" s="18" t="str">
        <f>IF(Table5[[#This Row],[View All  Wines (AW Website)4]]="","",HYPERLINK(Table5[[#This Row],[View All  Wines (AW Website)4]],"Visit"))</f>
        <v>Visit</v>
      </c>
      <c r="G96" s="18" t="str">
        <f>IF(Table5[[#This Row],[Producer''s Instagram5]]="","",HYPERLINK(Table5[[#This Row],[Producer''s Instagram5]],"Visit"))</f>
        <v>Visit</v>
      </c>
      <c r="H96" s="18" t="str">
        <f>IF(Table5[[#This Row],[Producer''s Website6]]="","",HYPERLINK(Table5[[#This Row],[Producer''s Website6]],"Visit"))</f>
        <v>Visit</v>
      </c>
      <c r="I96" s="18" t="str">
        <f>IF(Table5[[#This Row],[Digital Assets]]="","",HYPERLINK(Table5[[#This Row],[Digital Assets]],"Download"))</f>
        <v/>
      </c>
      <c r="J96" s="20" t="s">
        <v>455</v>
      </c>
      <c r="K96" s="20" t="s">
        <v>456</v>
      </c>
      <c r="L96" s="20" t="s">
        <v>457</v>
      </c>
      <c r="M96" s="20" t="s">
        <v>705</v>
      </c>
      <c r="N96" s="20" t="s">
        <v>860</v>
      </c>
      <c r="O96" s="20"/>
      <c r="P96" s="14"/>
    </row>
    <row r="97" spans="2:16" ht="19.5" customHeight="1" x14ac:dyDescent="0.25">
      <c r="B97" s="8" t="s">
        <v>83</v>
      </c>
      <c r="C97" s="8" t="s">
        <v>219</v>
      </c>
      <c r="D97" s="18" t="str">
        <f>IF(Table5[[#This Row],[Producer Information (AW Website)2]]="","",HYPERLINK(Table5[[#This Row],[Producer Information (AW Website)2]],"Visit"))</f>
        <v>Visit</v>
      </c>
      <c r="E97" s="18" t="str">
        <f>IF(Table5[[#This Row],[View All  Wines (AW Website)4]]="","",HYPERLINK(Table5[[#This Row],[Bottleshot Download3]],"Download"))</f>
        <v>Download</v>
      </c>
      <c r="F97" s="18" t="str">
        <f>IF(Table5[[#This Row],[View All  Wines (AW Website)4]]="","",HYPERLINK(Table5[[#This Row],[View All  Wines (AW Website)4]],"Visit"))</f>
        <v>Visit</v>
      </c>
      <c r="G97" s="18" t="str">
        <f>IF(Table5[[#This Row],[Producer''s Instagram5]]="","",HYPERLINK(Table5[[#This Row],[Producer''s Instagram5]],"Visit"))</f>
        <v>Visit</v>
      </c>
      <c r="H97" s="18" t="str">
        <f>IF(Table5[[#This Row],[Producer''s Website6]]="","",HYPERLINK(Table5[[#This Row],[Producer''s Website6]],"Visit"))</f>
        <v>Visit</v>
      </c>
      <c r="I97" s="18" t="str">
        <f>IF(Table5[[#This Row],[Digital Assets]]="","",HYPERLINK(Table5[[#This Row],[Digital Assets]],"Download"))</f>
        <v/>
      </c>
      <c r="J97" s="20" t="s">
        <v>464</v>
      </c>
      <c r="K97" s="20" t="s">
        <v>465</v>
      </c>
      <c r="L97" s="20" t="s">
        <v>466</v>
      </c>
      <c r="M97" s="20" t="s">
        <v>715</v>
      </c>
      <c r="N97" s="20" t="s">
        <v>862</v>
      </c>
      <c r="O97" s="20"/>
      <c r="P97" s="14"/>
    </row>
    <row r="98" spans="2:16" ht="19.5" customHeight="1" x14ac:dyDescent="0.25">
      <c r="B98" s="8" t="s">
        <v>83</v>
      </c>
      <c r="C98" s="8" t="s">
        <v>93</v>
      </c>
      <c r="D98" s="18" t="str">
        <f>IF(Table5[[#This Row],[Producer Information (AW Website)2]]="","",HYPERLINK(Table5[[#This Row],[Producer Information (AW Website)2]],"Visit"))</f>
        <v>Visit</v>
      </c>
      <c r="E98" s="18" t="str">
        <f>IF(Table5[[#This Row],[View All  Wines (AW Website)4]]="","",HYPERLINK(Table5[[#This Row],[Bottleshot Download3]],"Download"))</f>
        <v>Download</v>
      </c>
      <c r="F98" s="18" t="str">
        <f>IF(Table5[[#This Row],[View All  Wines (AW Website)4]]="","",HYPERLINK(Table5[[#This Row],[View All  Wines (AW Website)4]],"Visit"))</f>
        <v>Visit</v>
      </c>
      <c r="G98" s="18" t="str">
        <f>IF(Table5[[#This Row],[Producer''s Instagram5]]="","",HYPERLINK(Table5[[#This Row],[Producer''s Instagram5]],"Visit"))</f>
        <v/>
      </c>
      <c r="H98" s="18" t="str">
        <f>IF(Table5[[#This Row],[Producer''s Website6]]="","",HYPERLINK(Table5[[#This Row],[Producer''s Website6]],"Visit"))</f>
        <v>Visit</v>
      </c>
      <c r="I98" s="18" t="str">
        <f>IF(Table5[[#This Row],[Digital Assets]]="","",HYPERLINK(Table5[[#This Row],[Digital Assets]],"Download"))</f>
        <v/>
      </c>
      <c r="J98" s="20" t="s">
        <v>473</v>
      </c>
      <c r="K98" s="20" t="s">
        <v>474</v>
      </c>
      <c r="L98" s="20" t="s">
        <v>475</v>
      </c>
      <c r="M98" s="20" t="s">
        <v>898</v>
      </c>
      <c r="N98" s="20" t="s">
        <v>863</v>
      </c>
      <c r="O98" s="20"/>
      <c r="P98" s="14"/>
    </row>
    <row r="99" spans="2:16" ht="19.5" customHeight="1" x14ac:dyDescent="0.25">
      <c r="B99" s="8" t="s">
        <v>83</v>
      </c>
      <c r="C99" s="8" t="s">
        <v>89</v>
      </c>
      <c r="D99" s="18" t="str">
        <f>IF(Table5[[#This Row],[Producer Information (AW Website)2]]="","",HYPERLINK(Table5[[#This Row],[Producer Information (AW Website)2]],"Visit"))</f>
        <v>Visit</v>
      </c>
      <c r="E99" s="18" t="str">
        <f>IF(Table5[[#This Row],[View All  Wines (AW Website)4]]="","",HYPERLINK(Table5[[#This Row],[Bottleshot Download3]],"Download"))</f>
        <v>Download</v>
      </c>
      <c r="F99" s="18" t="str">
        <f>IF(Table5[[#This Row],[View All  Wines (AW Website)4]]="","",HYPERLINK(Table5[[#This Row],[View All  Wines (AW Website)4]],"Visit"))</f>
        <v>Visit</v>
      </c>
      <c r="G99" s="18" t="str">
        <f>IF(Table5[[#This Row],[Producer''s Instagram5]]="","",HYPERLINK(Table5[[#This Row],[Producer''s Instagram5]],"Visit"))</f>
        <v/>
      </c>
      <c r="H99" s="18" t="str">
        <f>IF(Table5[[#This Row],[Producer''s Website6]]="","",HYPERLINK(Table5[[#This Row],[Producer''s Website6]],"Visit"))</f>
        <v>Visit</v>
      </c>
      <c r="I99" s="18" t="str">
        <f>IF(Table5[[#This Row],[Digital Assets]]="","",HYPERLINK(Table5[[#This Row],[Digital Assets]],"Download"))</f>
        <v/>
      </c>
      <c r="J99" s="20" t="s">
        <v>479</v>
      </c>
      <c r="K99" s="20" t="s">
        <v>480</v>
      </c>
      <c r="L99" s="20" t="s">
        <v>481</v>
      </c>
      <c r="M99" s="20" t="s">
        <v>898</v>
      </c>
      <c r="N99" s="20" t="s">
        <v>864</v>
      </c>
      <c r="O99" s="20"/>
      <c r="P99" s="14"/>
    </row>
    <row r="100" spans="2:16" ht="19.5" customHeight="1" x14ac:dyDescent="0.25">
      <c r="B100" s="28" t="s">
        <v>83</v>
      </c>
      <c r="C100" s="28" t="s">
        <v>1178</v>
      </c>
      <c r="D100" s="29" t="str">
        <f>IF(Table5[[#This Row],[Producer Information (AW Website)2]]="","",HYPERLINK(Table5[[#This Row],[Producer Information (AW Website)2]],"Visit"))</f>
        <v>Visit</v>
      </c>
      <c r="E100" s="29" t="str">
        <f>IF(Table5[[#This Row],[View All  Wines (AW Website)4]]="","",HYPERLINK(Table5[[#This Row],[Bottleshot Download3]],"Download"))</f>
        <v>Download</v>
      </c>
      <c r="F100" s="29" t="str">
        <f>IF(Table5[[#This Row],[View All  Wines (AW Website)4]]="","",HYPERLINK(Table5[[#This Row],[View All  Wines (AW Website)4]],"Visit"))</f>
        <v>Visit</v>
      </c>
      <c r="G100" s="29" t="str">
        <f>IF(Table5[[#This Row],[Producer''s Instagram5]]="","",HYPERLINK(Table5[[#This Row],[Producer''s Instagram5]],"Visit"))</f>
        <v/>
      </c>
      <c r="H100" s="29" t="str">
        <f>IF(Table5[[#This Row],[Producer''s Website6]]="","",HYPERLINK(Table5[[#This Row],[Producer''s Website6]],"Visit"))</f>
        <v/>
      </c>
      <c r="I100" s="29" t="str">
        <f>IF(Table5[[#This Row],[Digital Assets]]="","",HYPERLINK(Table5[[#This Row],[Digital Assets]],"Download"))</f>
        <v/>
      </c>
      <c r="J100" s="21" t="s">
        <v>1182</v>
      </c>
      <c r="K100" s="30" t="s">
        <v>1179</v>
      </c>
      <c r="L100" s="30" t="s">
        <v>1180</v>
      </c>
      <c r="M100" s="30"/>
      <c r="N100" s="30"/>
      <c r="O100" s="30"/>
      <c r="P100" s="14"/>
    </row>
    <row r="101" spans="2:16" ht="19.5" customHeight="1" x14ac:dyDescent="0.25">
      <c r="B101" s="8" t="s">
        <v>83</v>
      </c>
      <c r="C101" s="26" t="s">
        <v>1128</v>
      </c>
      <c r="D101" s="27" t="str">
        <f>IF(Table5[[#This Row],[Producer Information (AW Website)2]]="","",HYPERLINK(Table5[[#This Row],[Producer Information (AW Website)2]],"Visit"))</f>
        <v>Visit</v>
      </c>
      <c r="E101" s="27" t="str">
        <f>IF(Table5[[#This Row],[View All  Wines (AW Website)4]]="","",HYPERLINK(Table5[[#This Row],[Bottleshot Download3]],"Download"))</f>
        <v>Download</v>
      </c>
      <c r="F101" s="27" t="str">
        <f>IF(Table5[[#This Row],[View All  Wines (AW Website)4]]="","",HYPERLINK(Table5[[#This Row],[View All  Wines (AW Website)4]],"Visit"))</f>
        <v>Visit</v>
      </c>
      <c r="G101" s="27" t="str">
        <f>IF(Table5[[#This Row],[Producer''s Instagram5]]="","",HYPERLINK(Table5[[#This Row],[Producer''s Instagram5]],"Visit"))</f>
        <v>Visit</v>
      </c>
      <c r="H101" s="27" t="str">
        <f>IF(Table5[[#This Row],[Producer''s Website6]]="","",HYPERLINK(Table5[[#This Row],[Producer''s Website6]],"Visit"))</f>
        <v>Visit</v>
      </c>
      <c r="I101" s="27" t="str">
        <f>IF(Table5[[#This Row],[Digital Assets]]="","",HYPERLINK(Table5[[#This Row],[Digital Assets]],"Download"))</f>
        <v/>
      </c>
      <c r="J101" s="21" t="s">
        <v>1129</v>
      </c>
      <c r="K101" s="21" t="s">
        <v>1130</v>
      </c>
      <c r="L101" s="21" t="s">
        <v>1131</v>
      </c>
      <c r="M101" s="21" t="s">
        <v>1133</v>
      </c>
      <c r="N101" s="21" t="s">
        <v>1132</v>
      </c>
      <c r="O101" s="21"/>
      <c r="P101" s="14"/>
    </row>
    <row r="102" spans="2:16" ht="19.5" customHeight="1" x14ac:dyDescent="0.25">
      <c r="B102" s="8" t="s">
        <v>83</v>
      </c>
      <c r="C102" s="8" t="s">
        <v>158</v>
      </c>
      <c r="D102" s="18" t="str">
        <f>IF(Table5[[#This Row],[Producer Information (AW Website)2]]="","",HYPERLINK(Table5[[#This Row],[Producer Information (AW Website)2]],"Visit"))</f>
        <v>Visit</v>
      </c>
      <c r="E102" s="18" t="str">
        <f>IF(Table5[[#This Row],[View All  Wines (AW Website)4]]="","",HYPERLINK(Table5[[#This Row],[Bottleshot Download3]],"Download"))</f>
        <v>Download</v>
      </c>
      <c r="F102" s="18" t="str">
        <f>IF(Table5[[#This Row],[View All  Wines (AW Website)4]]="","",HYPERLINK(Table5[[#This Row],[View All  Wines (AW Website)4]],"Visit"))</f>
        <v>Visit</v>
      </c>
      <c r="G102" s="18" t="str">
        <f>IF(Table5[[#This Row],[Producer''s Instagram5]]="","",HYPERLINK(Table5[[#This Row],[Producer''s Instagram5]],"Visit"))</f>
        <v>Visit</v>
      </c>
      <c r="H102" s="18" t="str">
        <f>IF(Table5[[#This Row],[Producer''s Website6]]="","",HYPERLINK(Table5[[#This Row],[Producer''s Website6]],"Visit"))</f>
        <v>Visit</v>
      </c>
      <c r="I102" s="18" t="str">
        <f>IF(Table5[[#This Row],[Digital Assets]]="","",HYPERLINK(Table5[[#This Row],[Digital Assets]],"Download"))</f>
        <v/>
      </c>
      <c r="J102" s="20" t="s">
        <v>497</v>
      </c>
      <c r="K102" s="20" t="s">
        <v>498</v>
      </c>
      <c r="L102" s="20" t="s">
        <v>499</v>
      </c>
      <c r="M102" s="20" t="s">
        <v>733</v>
      </c>
      <c r="N102" s="20" t="s">
        <v>868</v>
      </c>
      <c r="O102" s="20"/>
      <c r="P102" s="14"/>
    </row>
    <row r="103" spans="2:16" ht="19.5" customHeight="1" x14ac:dyDescent="0.25">
      <c r="B103" s="8" t="s">
        <v>83</v>
      </c>
      <c r="C103" s="8" t="s">
        <v>1181</v>
      </c>
      <c r="D103" s="18" t="str">
        <f>IF(Table5[[#This Row],[Producer Information (AW Website)2]]="","",HYPERLINK(Table5[[#This Row],[Producer Information (AW Website)2]],"Visit"))</f>
        <v>Visit</v>
      </c>
      <c r="E103" s="18" t="str">
        <f>IF(Table5[[#This Row],[View All  Wines (AW Website)4]]="","",HYPERLINK(Table5[[#This Row],[Bottleshot Download3]],"Download"))</f>
        <v>Download</v>
      </c>
      <c r="F103" s="18" t="str">
        <f>IF(Table5[[#This Row],[View All  Wines (AW Website)4]]="","",HYPERLINK(Table5[[#This Row],[View All  Wines (AW Website)4]],"Visit"))</f>
        <v>Visit</v>
      </c>
      <c r="G103" s="18" t="str">
        <f>IF(Table5[[#This Row],[Producer''s Instagram5]]="","",HYPERLINK(Table5[[#This Row],[Producer''s Instagram5]],"Visit"))</f>
        <v/>
      </c>
      <c r="H103" s="18" t="str">
        <f>IF(Table5[[#This Row],[Producer''s Website6]]="","",HYPERLINK(Table5[[#This Row],[Producer''s Website6]],"Visit"))</f>
        <v/>
      </c>
      <c r="I103" s="18" t="str">
        <f>IF(Table5[[#This Row],[Digital Assets]]="","",HYPERLINK(Table5[[#This Row],[Digital Assets]],"Download"))</f>
        <v/>
      </c>
      <c r="J103" s="20" t="s">
        <v>891</v>
      </c>
      <c r="K103" s="20" t="s">
        <v>892</v>
      </c>
      <c r="L103" s="20" t="s">
        <v>893</v>
      </c>
      <c r="M103" s="20"/>
      <c r="N103" s="20"/>
      <c r="O103" s="20"/>
      <c r="P103" s="14"/>
    </row>
    <row r="104" spans="2:16" ht="19.5" customHeight="1" x14ac:dyDescent="0.25">
      <c r="B104" s="8" t="s">
        <v>83</v>
      </c>
      <c r="C104" s="8" t="s">
        <v>1169</v>
      </c>
      <c r="D104" s="18" t="str">
        <f>IF(Table5[[#This Row],[Producer Information (AW Website)2]]="","",HYPERLINK(Table5[[#This Row],[Producer Information (AW Website)2]],"Visit"))</f>
        <v>Visit</v>
      </c>
      <c r="E104" s="18" t="str">
        <f>IF(Table5[[#This Row],[View All  Wines (AW Website)4]]="","",HYPERLINK(Table5[[#This Row],[Bottleshot Download3]],"Download"))</f>
        <v>Download</v>
      </c>
      <c r="F104" s="18" t="str">
        <f>IF(Table5[[#This Row],[View All  Wines (AW Website)4]]="","",HYPERLINK(Table5[[#This Row],[View All  Wines (AW Website)4]],"Visit"))</f>
        <v>Visit</v>
      </c>
      <c r="G104" s="18" t="str">
        <f>IF(Table5[[#This Row],[Producer''s Instagram5]]="","",HYPERLINK(Table5[[#This Row],[Producer''s Instagram5]],"Visit"))</f>
        <v/>
      </c>
      <c r="H104" s="18" t="str">
        <f>IF(Table5[[#This Row],[Producer''s Website6]]="","",HYPERLINK(Table5[[#This Row],[Producer''s Website6]],"Visit"))</f>
        <v>Visit</v>
      </c>
      <c r="I104" s="18" t="str">
        <f>IF(Table5[[#This Row],[Digital Assets]]="","",HYPERLINK(Table5[[#This Row],[Digital Assets]],"Download"))</f>
        <v/>
      </c>
      <c r="J104" s="30" t="s">
        <v>1170</v>
      </c>
      <c r="K104" s="30" t="s">
        <v>1171</v>
      </c>
      <c r="L104" s="30" t="s">
        <v>1172</v>
      </c>
      <c r="M104" s="20" t="s">
        <v>898</v>
      </c>
      <c r="N104" s="25" t="s">
        <v>1173</v>
      </c>
      <c r="O104" s="20"/>
      <c r="P104" s="14"/>
    </row>
    <row r="105" spans="2:16" ht="19.5" customHeight="1" x14ac:dyDescent="0.25">
      <c r="B105" s="8" t="s">
        <v>83</v>
      </c>
      <c r="C105" s="8" t="s">
        <v>215</v>
      </c>
      <c r="D105" s="18" t="str">
        <f>IF(Table5[[#This Row],[Producer Information (AW Website)2]]="","",HYPERLINK(Table5[[#This Row],[Producer Information (AW Website)2]],"Visit"))</f>
        <v>Visit</v>
      </c>
      <c r="E105" s="18" t="str">
        <f>IF(Table5[[#This Row],[View All  Wines (AW Website)4]]="","",HYPERLINK(Table5[[#This Row],[Bottleshot Download3]],"Download"))</f>
        <v>Download</v>
      </c>
      <c r="F105" s="18" t="str">
        <f>IF(Table5[[#This Row],[View All  Wines (AW Website)4]]="","",HYPERLINK(Table5[[#This Row],[View All  Wines (AW Website)4]],"Visit"))</f>
        <v>Visit</v>
      </c>
      <c r="G105" s="18" t="str">
        <f>IF(Table5[[#This Row],[Producer''s Instagram5]]="","",HYPERLINK(Table5[[#This Row],[Producer''s Instagram5]],"Visit"))</f>
        <v/>
      </c>
      <c r="H105" s="18" t="str">
        <f>IF(Table5[[#This Row],[Producer''s Website6]]="","",HYPERLINK(Table5[[#This Row],[Producer''s Website6]],"Visit"))</f>
        <v/>
      </c>
      <c r="I105" s="18" t="str">
        <f>IF(Table5[[#This Row],[Digital Assets]]="","",HYPERLINK(Table5[[#This Row],[Digital Assets]],"Download"))</f>
        <v/>
      </c>
      <c r="J105" s="20" t="s">
        <v>506</v>
      </c>
      <c r="K105" s="20" t="s">
        <v>507</v>
      </c>
      <c r="L105" s="20" t="s">
        <v>508</v>
      </c>
      <c r="M105" s="20" t="s">
        <v>898</v>
      </c>
      <c r="N105" s="20"/>
      <c r="O105" s="20"/>
      <c r="P105" s="14"/>
    </row>
    <row r="106" spans="2:16" ht="19.5" customHeight="1" x14ac:dyDescent="0.25">
      <c r="B106" s="8" t="s">
        <v>83</v>
      </c>
      <c r="C106" s="8" t="s">
        <v>206</v>
      </c>
      <c r="D106" s="18" t="str">
        <f>IF(Table5[[#This Row],[Producer Information (AW Website)2]]="","",HYPERLINK(Table5[[#This Row],[Producer Information (AW Website)2]],"Visit"))</f>
        <v>Visit</v>
      </c>
      <c r="E106" s="18" t="str">
        <f>IF(Table5[[#This Row],[View All  Wines (AW Website)4]]="","",HYPERLINK(Table5[[#This Row],[Bottleshot Download3]],"Download"))</f>
        <v>Download</v>
      </c>
      <c r="F106" s="18" t="str">
        <f>IF(Table5[[#This Row],[View All  Wines (AW Website)4]]="","",HYPERLINK(Table5[[#This Row],[View All  Wines (AW Website)4]],"Visit"))</f>
        <v>Visit</v>
      </c>
      <c r="G106" s="18" t="str">
        <f>IF(Table5[[#This Row],[Producer''s Instagram5]]="","",HYPERLINK(Table5[[#This Row],[Producer''s Instagram5]],"Visit"))</f>
        <v/>
      </c>
      <c r="H106" s="18" t="str">
        <f>IF(Table5[[#This Row],[Producer''s Website6]]="","",HYPERLINK(Table5[[#This Row],[Producer''s Website6]],"Visit"))</f>
        <v>Visit</v>
      </c>
      <c r="I106" s="18" t="str">
        <f>IF(Table5[[#This Row],[Digital Assets]]="","",HYPERLINK(Table5[[#This Row],[Digital Assets]],"Download"))</f>
        <v/>
      </c>
      <c r="J106" s="20" t="s">
        <v>515</v>
      </c>
      <c r="K106" s="20" t="s">
        <v>516</v>
      </c>
      <c r="L106" s="20" t="s">
        <v>517</v>
      </c>
      <c r="M106" s="20" t="s">
        <v>898</v>
      </c>
      <c r="N106" s="20" t="s">
        <v>872</v>
      </c>
      <c r="O106" s="20"/>
      <c r="P106" s="14"/>
    </row>
    <row r="107" spans="2:16" ht="19.5" customHeight="1" x14ac:dyDescent="0.25">
      <c r="B107" s="8" t="s">
        <v>83</v>
      </c>
      <c r="C107" s="8" t="s">
        <v>910</v>
      </c>
      <c r="D107" s="18" t="str">
        <f>IF(Table5[[#This Row],[Producer Information (AW Website)2]]="","",HYPERLINK(Table5[[#This Row],[Producer Information (AW Website)2]],"Visit"))</f>
        <v>Visit</v>
      </c>
      <c r="E107" s="18" t="str">
        <f>IF(Table5[[#This Row],[View All  Wines (AW Website)4]]="","",HYPERLINK(Table5[[#This Row],[Bottleshot Download3]],"Download"))</f>
        <v>Download</v>
      </c>
      <c r="F107" s="18" t="str">
        <f>IF(Table5[[#This Row],[View All  Wines (AW Website)4]]="","",HYPERLINK(Table5[[#This Row],[View All  Wines (AW Website)4]],"Visit"))</f>
        <v>Visit</v>
      </c>
      <c r="G107" s="18" t="str">
        <f>IF(Table5[[#This Row],[Producer''s Instagram5]]="","",HYPERLINK(Table5[[#This Row],[Producer''s Instagram5]],"Visit"))</f>
        <v>Visit</v>
      </c>
      <c r="H107" s="18" t="str">
        <f>IF(Table5[[#This Row],[Producer''s Website6]]="","",HYPERLINK(Table5[[#This Row],[Producer''s Website6]],"Visit"))</f>
        <v>Visit</v>
      </c>
      <c r="I107" s="18" t="str">
        <f>IF(Table5[[#This Row],[Digital Assets]]="","",HYPERLINK(Table5[[#This Row],[Digital Assets]],"Download"))</f>
        <v/>
      </c>
      <c r="J107" s="20" t="s">
        <v>927</v>
      </c>
      <c r="K107" s="20" t="s">
        <v>928</v>
      </c>
      <c r="L107" s="20" t="s">
        <v>929</v>
      </c>
      <c r="M107" s="20" t="s">
        <v>930</v>
      </c>
      <c r="N107" s="20" t="s">
        <v>911</v>
      </c>
      <c r="O107" s="20"/>
      <c r="P107" s="14"/>
    </row>
    <row r="108" spans="2:16" ht="19.5" customHeight="1" x14ac:dyDescent="0.25">
      <c r="B108" s="8" t="s">
        <v>83</v>
      </c>
      <c r="C108" s="8" t="s">
        <v>235</v>
      </c>
      <c r="D108" s="18" t="str">
        <f>IF(Table5[[#This Row],[Producer Information (AW Website)2]]="","",HYPERLINK(Table5[[#This Row],[Producer Information (AW Website)2]],"Visit"))</f>
        <v>Visit</v>
      </c>
      <c r="E108" s="18" t="str">
        <f>IF(Table5[[#This Row],[View All  Wines (AW Website)4]]="","",HYPERLINK(Table5[[#This Row],[Bottleshot Download3]],"Download"))</f>
        <v>Download</v>
      </c>
      <c r="F108" s="18" t="str">
        <f>IF(Table5[[#This Row],[View All  Wines (AW Website)4]]="","",HYPERLINK(Table5[[#This Row],[View All  Wines (AW Website)4]],"Visit"))</f>
        <v>Visit</v>
      </c>
      <c r="G108" s="18" t="str">
        <f>IF(Table5[[#This Row],[Producer''s Instagram5]]="","",HYPERLINK(Table5[[#This Row],[Producer''s Instagram5]],"Visit"))</f>
        <v>Visit</v>
      </c>
      <c r="H108" s="18" t="str">
        <f>IF(Table5[[#This Row],[Producer''s Website6]]="","",HYPERLINK(Table5[[#This Row],[Producer''s Website6]],"Visit"))</f>
        <v>Visit</v>
      </c>
      <c r="I108" s="18" t="str">
        <f>IF(Table5[[#This Row],[Digital Assets]]="","",HYPERLINK(Table5[[#This Row],[Digital Assets]],"Download"))</f>
        <v/>
      </c>
      <c r="J108" s="20" t="s">
        <v>45</v>
      </c>
      <c r="K108" s="20" t="s">
        <v>77</v>
      </c>
      <c r="L108" s="20" t="s">
        <v>46</v>
      </c>
      <c r="M108" s="20" t="s">
        <v>47</v>
      </c>
      <c r="N108" s="20" t="s">
        <v>48</v>
      </c>
      <c r="O108" s="20"/>
      <c r="P108" s="14"/>
    </row>
    <row r="109" spans="2:16" ht="19.5" customHeight="1" x14ac:dyDescent="0.25">
      <c r="B109" s="8" t="s">
        <v>83</v>
      </c>
      <c r="C109" s="8" t="s">
        <v>146</v>
      </c>
      <c r="D109" s="18" t="str">
        <f>IF(Table5[[#This Row],[Producer Information (AW Website)2]]="","",HYPERLINK(Table5[[#This Row],[Producer Information (AW Website)2]],"Visit"))</f>
        <v>Visit</v>
      </c>
      <c r="E109" s="18" t="str">
        <f>IF(Table5[[#This Row],[View All  Wines (AW Website)4]]="","",HYPERLINK(Table5[[#This Row],[Bottleshot Download3]],"Download"))</f>
        <v>Download</v>
      </c>
      <c r="F109" s="18" t="str">
        <f>IF(Table5[[#This Row],[View All  Wines (AW Website)4]]="","",HYPERLINK(Table5[[#This Row],[View All  Wines (AW Website)4]],"Visit"))</f>
        <v>Visit</v>
      </c>
      <c r="G109" s="18" t="str">
        <f>IF(Table5[[#This Row],[Producer''s Instagram5]]="","",HYPERLINK(Table5[[#This Row],[Producer''s Instagram5]],"Visit"))</f>
        <v>Visit</v>
      </c>
      <c r="H109" s="18" t="str">
        <f>IF(Table5[[#This Row],[Producer''s Website6]]="","",HYPERLINK(Table5[[#This Row],[Producer''s Website6]],"Visit"))</f>
        <v>Visit</v>
      </c>
      <c r="I109" s="18" t="str">
        <f>IF(Table5[[#This Row],[Digital Assets]]="","",HYPERLINK(Table5[[#This Row],[Digital Assets]],"Download"))</f>
        <v/>
      </c>
      <c r="J109" s="20" t="s">
        <v>30</v>
      </c>
      <c r="K109" s="20" t="s">
        <v>31</v>
      </c>
      <c r="L109" s="20" t="s">
        <v>32</v>
      </c>
      <c r="M109" s="20" t="s">
        <v>33</v>
      </c>
      <c r="N109" s="20" t="s">
        <v>34</v>
      </c>
      <c r="O109" s="20"/>
      <c r="P109" s="14"/>
    </row>
    <row r="110" spans="2:16" ht="19.5" customHeight="1" x14ac:dyDescent="0.25">
      <c r="B110" s="8" t="s">
        <v>83</v>
      </c>
      <c r="C110" s="8" t="s">
        <v>100</v>
      </c>
      <c r="D110" s="18" t="str">
        <f>IF(Table5[[#This Row],[Producer Information (AW Website)2]]="","",HYPERLINK(Table5[[#This Row],[Producer Information (AW Website)2]],"Visit"))</f>
        <v>Visit</v>
      </c>
      <c r="E110" s="18" t="str">
        <f>IF(Table5[[#This Row],[View All  Wines (AW Website)4]]="","",HYPERLINK(Table5[[#This Row],[Bottleshot Download3]],"Download"))</f>
        <v>Download</v>
      </c>
      <c r="F110" s="18" t="str">
        <f>IF(Table5[[#This Row],[View All  Wines (AW Website)4]]="","",HYPERLINK(Table5[[#This Row],[View All  Wines (AW Website)4]],"Visit"))</f>
        <v>Visit</v>
      </c>
      <c r="G110" s="18" t="str">
        <f>IF(Table5[[#This Row],[Producer''s Instagram5]]="","",HYPERLINK(Table5[[#This Row],[Producer''s Instagram5]],"Visit"))</f>
        <v>Visit</v>
      </c>
      <c r="H110" s="18" t="str">
        <f>IF(Table5[[#This Row],[Producer''s Website6]]="","",HYPERLINK(Table5[[#This Row],[Producer''s Website6]],"Visit"))</f>
        <v>Visit</v>
      </c>
      <c r="I110" s="18" t="str">
        <f>IF(Table5[[#This Row],[Digital Assets]]="","",HYPERLINK(Table5[[#This Row],[Digital Assets]],"Download"))</f>
        <v/>
      </c>
      <c r="J110" s="20" t="s">
        <v>533</v>
      </c>
      <c r="K110" s="20" t="s">
        <v>534</v>
      </c>
      <c r="L110" s="20" t="s">
        <v>535</v>
      </c>
      <c r="M110" s="20" t="s">
        <v>759</v>
      </c>
      <c r="N110" s="20" t="s">
        <v>877</v>
      </c>
      <c r="O110" s="20"/>
      <c r="P110" s="14"/>
    </row>
    <row r="111" spans="2:16" ht="19.5" customHeight="1" x14ac:dyDescent="0.25">
      <c r="B111" s="8" t="s">
        <v>83</v>
      </c>
      <c r="C111" s="8" t="s">
        <v>234</v>
      </c>
      <c r="D111" s="18" t="str">
        <f>IF(Table5[[#This Row],[Producer Information (AW Website)2]]="","",HYPERLINK(Table5[[#This Row],[Producer Information (AW Website)2]],"Visit"))</f>
        <v>Visit</v>
      </c>
      <c r="E111" s="18" t="str">
        <f>IF(Table5[[#This Row],[View All  Wines (AW Website)4]]="","",HYPERLINK(Table5[[#This Row],[Bottleshot Download3]],"Download"))</f>
        <v>Download</v>
      </c>
      <c r="F111" s="18" t="str">
        <f>IF(Table5[[#This Row],[View All  Wines (AW Website)4]]="","",HYPERLINK(Table5[[#This Row],[View All  Wines (AW Website)4]],"Visit"))</f>
        <v>Visit</v>
      </c>
      <c r="G111" s="18" t="str">
        <f>IF(Table5[[#This Row],[Producer''s Instagram5]]="","",HYPERLINK(Table5[[#This Row],[Producer''s Instagram5]],"Visit"))</f>
        <v>Visit</v>
      </c>
      <c r="H111" s="18" t="str">
        <f>IF(Table5[[#This Row],[Producer''s Website6]]="","",HYPERLINK(Table5[[#This Row],[Producer''s Website6]],"Visit"))</f>
        <v>Visit</v>
      </c>
      <c r="I111" s="18" t="str">
        <f>IF(Table5[[#This Row],[Digital Assets]]="","",HYPERLINK(Table5[[#This Row],[Digital Assets]],"Download"))</f>
        <v/>
      </c>
      <c r="J111" s="20" t="s">
        <v>536</v>
      </c>
      <c r="K111" s="20" t="s">
        <v>537</v>
      </c>
      <c r="L111" s="20" t="s">
        <v>538</v>
      </c>
      <c r="M111" s="20" t="s">
        <v>761</v>
      </c>
      <c r="N111" s="20" t="s">
        <v>878</v>
      </c>
      <c r="O111" s="20"/>
      <c r="P111" s="14"/>
    </row>
    <row r="112" spans="2:16" ht="19.5" customHeight="1" x14ac:dyDescent="0.25">
      <c r="B112" s="8" t="s">
        <v>83</v>
      </c>
      <c r="C112" s="8" t="s">
        <v>113</v>
      </c>
      <c r="D112" s="18" t="str">
        <f>IF(Table5[[#This Row],[Producer Information (AW Website)2]]="","",HYPERLINK(Table5[[#This Row],[Producer Information (AW Website)2]],"Visit"))</f>
        <v>Visit</v>
      </c>
      <c r="E112" s="18" t="str">
        <f>IF(Table5[[#This Row],[View All  Wines (AW Website)4]]="","",HYPERLINK(Table5[[#This Row],[Bottleshot Download3]],"Download"))</f>
        <v>Download</v>
      </c>
      <c r="F112" s="18" t="str">
        <f>IF(Table5[[#This Row],[View All  Wines (AW Website)4]]="","",HYPERLINK(Table5[[#This Row],[View All  Wines (AW Website)4]],"Visit"))</f>
        <v>Visit</v>
      </c>
      <c r="G112" s="18" t="str">
        <f>IF(Table5[[#This Row],[Producer''s Instagram5]]="","",HYPERLINK(Table5[[#This Row],[Producer''s Instagram5]],"Visit"))</f>
        <v>Visit</v>
      </c>
      <c r="H112" s="18" t="str">
        <f>IF(Table5[[#This Row],[Producer''s Website6]]="","",HYPERLINK(Table5[[#This Row],[Producer''s Website6]],"Visit"))</f>
        <v>Visit</v>
      </c>
      <c r="I112" s="18" t="str">
        <f>IF(Table5[[#This Row],[Digital Assets]]="","",HYPERLINK(Table5[[#This Row],[Digital Assets]],"Download"))</f>
        <v/>
      </c>
      <c r="J112" s="20" t="s">
        <v>548</v>
      </c>
      <c r="K112" s="20" t="s">
        <v>549</v>
      </c>
      <c r="L112" s="20" t="s">
        <v>550</v>
      </c>
      <c r="M112" s="20" t="s">
        <v>769</v>
      </c>
      <c r="N112" s="20" t="s">
        <v>881</v>
      </c>
      <c r="O112" s="20"/>
      <c r="P112" s="14"/>
    </row>
    <row r="113" spans="2:16" ht="19.5" customHeight="1" x14ac:dyDescent="0.25">
      <c r="B113" s="8" t="s">
        <v>83</v>
      </c>
      <c r="C113" s="8" t="s">
        <v>244</v>
      </c>
      <c r="D113" s="18" t="str">
        <f>IF(Table5[[#This Row],[Producer Information (AW Website)2]]="","",HYPERLINK(Table5[[#This Row],[Producer Information (AW Website)2]],"Visit"))</f>
        <v>Visit</v>
      </c>
      <c r="E113" s="18" t="str">
        <f>IF(Table5[[#This Row],[View All  Wines (AW Website)4]]="","",HYPERLINK(Table5[[#This Row],[Bottleshot Download3]],"Download"))</f>
        <v>Download</v>
      </c>
      <c r="F113" s="18" t="str">
        <f>IF(Table5[[#This Row],[View All  Wines (AW Website)4]]="","",HYPERLINK(Table5[[#This Row],[View All  Wines (AW Website)4]],"Visit"))</f>
        <v>Visit</v>
      </c>
      <c r="G113" s="18" t="str">
        <f>IF(Table5[[#This Row],[Producer''s Instagram5]]="","",HYPERLINK(Table5[[#This Row],[Producer''s Instagram5]],"Visit"))</f>
        <v>Visit</v>
      </c>
      <c r="H113" s="18" t="str">
        <f>IF(Table5[[#This Row],[Producer''s Website6]]="","",HYPERLINK(Table5[[#This Row],[Producer''s Website6]],"Visit"))</f>
        <v>Visit</v>
      </c>
      <c r="I113" s="18" t="str">
        <f>IF(Table5[[#This Row],[Digital Assets]]="","",HYPERLINK(Table5[[#This Row],[Digital Assets]],"Download"))</f>
        <v/>
      </c>
      <c r="J113" s="20" t="s">
        <v>551</v>
      </c>
      <c r="K113" s="20" t="s">
        <v>552</v>
      </c>
      <c r="L113" s="20" t="s">
        <v>553</v>
      </c>
      <c r="M113" s="20" t="s">
        <v>770</v>
      </c>
      <c r="N113" s="20" t="s">
        <v>886</v>
      </c>
      <c r="O113" s="20"/>
      <c r="P113" s="14"/>
    </row>
    <row r="114" spans="2:16" ht="19.5" customHeight="1" x14ac:dyDescent="0.25">
      <c r="B114" s="28" t="s">
        <v>83</v>
      </c>
      <c r="C114" s="28" t="s">
        <v>1164</v>
      </c>
      <c r="D114" s="29" t="str">
        <f>IF(Table5[[#This Row],[Producer Information (AW Website)2]]="","",HYPERLINK(Table5[[#This Row],[Producer Information (AW Website)2]],"Visit"))</f>
        <v>Visit</v>
      </c>
      <c r="E114" s="29" t="str">
        <f>IF(Table5[[#This Row],[View All  Wines (AW Website)4]]="","",HYPERLINK(Table5[[#This Row],[Bottleshot Download3]],"Download"))</f>
        <v>Download</v>
      </c>
      <c r="F114" s="29" t="str">
        <f>IF(Table5[[#This Row],[View All  Wines (AW Website)4]]="","",HYPERLINK(Table5[[#This Row],[View All  Wines (AW Website)4]],"Visit"))</f>
        <v>Visit</v>
      </c>
      <c r="G114" s="29" t="str">
        <f>IF(Table5[[#This Row],[Producer''s Instagram5]]="","",HYPERLINK(Table5[[#This Row],[Producer''s Instagram5]],"Visit"))</f>
        <v>Visit</v>
      </c>
      <c r="H114" s="29" t="str">
        <f>IF(Table5[[#This Row],[Producer''s Website6]]="","",HYPERLINK(Table5[[#This Row],[Producer''s Website6]],"Visit"))</f>
        <v/>
      </c>
      <c r="I114" s="29" t="str">
        <f>IF(Table5[[#This Row],[Digital Assets]]="","",HYPERLINK(Table5[[#This Row],[Digital Assets]],"Download"))</f>
        <v/>
      </c>
      <c r="J114" s="30" t="s">
        <v>1165</v>
      </c>
      <c r="K114" s="30" t="s">
        <v>1168</v>
      </c>
      <c r="L114" s="30" t="s">
        <v>1167</v>
      </c>
      <c r="M114" s="30" t="s">
        <v>1166</v>
      </c>
      <c r="N114" s="30"/>
      <c r="O114" s="30"/>
      <c r="P114" s="14"/>
    </row>
    <row r="115" spans="2:16" ht="19.5" customHeight="1" x14ac:dyDescent="0.25">
      <c r="B115" s="8" t="s">
        <v>83</v>
      </c>
      <c r="C115" s="8" t="s">
        <v>1146</v>
      </c>
      <c r="D115" s="18" t="str">
        <f>IF(Table5[[#This Row],[Producer Information (AW Website)2]]="","",HYPERLINK(Table5[[#This Row],[Producer Information (AW Website)2]],"Visit"))</f>
        <v>Visit</v>
      </c>
      <c r="E115" s="18" t="str">
        <f>IF(Table5[[#This Row],[View All  Wines (AW Website)4]]="","",HYPERLINK(Table5[[#This Row],[Bottleshot Download3]],"Download"))</f>
        <v>Download</v>
      </c>
      <c r="F115" s="18" t="str">
        <f>IF(Table5[[#This Row],[View All  Wines (AW Website)4]]="","",HYPERLINK(Table5[[#This Row],[View All  Wines (AW Website)4]],"Visit"))</f>
        <v>Visit</v>
      </c>
      <c r="G115" s="18" t="str">
        <f>IF(Table5[[#This Row],[Producer''s Instagram5]]="","",HYPERLINK(Table5[[#This Row],[Producer''s Instagram5]],"Visit"))</f>
        <v>Visit</v>
      </c>
      <c r="H115" s="18" t="str">
        <f>IF(Table5[[#This Row],[Producer''s Website6]]="","",HYPERLINK(Table5[[#This Row],[Producer''s Website6]],"Visit"))</f>
        <v>Visit</v>
      </c>
      <c r="I115" s="18" t="str">
        <f>IF(Table5[[#This Row],[Digital Assets]]="","",HYPERLINK(Table5[[#This Row],[Digital Assets]],"Download"))</f>
        <v/>
      </c>
      <c r="J115" s="21" t="s">
        <v>1147</v>
      </c>
      <c r="K115" s="21" t="s">
        <v>1148</v>
      </c>
      <c r="L115" s="21" t="s">
        <v>1149</v>
      </c>
      <c r="M115" s="21" t="s">
        <v>1150</v>
      </c>
      <c r="N115" s="21" t="s">
        <v>1151</v>
      </c>
      <c r="O115" s="21"/>
      <c r="P115" s="14"/>
    </row>
    <row r="116" spans="2:16" ht="19.5" customHeight="1" x14ac:dyDescent="0.25">
      <c r="B116" s="8" t="s">
        <v>83</v>
      </c>
      <c r="C116" s="8" t="s">
        <v>199</v>
      </c>
      <c r="D116" s="18" t="str">
        <f>IF(Table5[[#This Row],[Producer Information (AW Website)2]]="","",HYPERLINK(Table5[[#This Row],[Producer Information (AW Website)2]],"Visit"))</f>
        <v>Visit</v>
      </c>
      <c r="E116" s="18" t="str">
        <f>IF(Table5[[#This Row],[View All  Wines (AW Website)4]]="","",HYPERLINK(Table5[[#This Row],[Bottleshot Download3]],"Download"))</f>
        <v>Download</v>
      </c>
      <c r="F116" s="18" t="str">
        <f>IF(Table5[[#This Row],[View All  Wines (AW Website)4]]="","",HYPERLINK(Table5[[#This Row],[View All  Wines (AW Website)4]],"Visit"))</f>
        <v>Visit</v>
      </c>
      <c r="G116" s="18" t="str">
        <f>IF(Table5[[#This Row],[Producer''s Instagram5]]="","",HYPERLINK(Table5[[#This Row],[Producer''s Instagram5]],"Visit"))</f>
        <v>Visit</v>
      </c>
      <c r="H116" s="18" t="str">
        <f>IF(Table5[[#This Row],[Producer''s Website6]]="","",HYPERLINK(Table5[[#This Row],[Producer''s Website6]],"Visit"))</f>
        <v>Visit</v>
      </c>
      <c r="I116" s="18" t="str">
        <f>IF(Table5[[#This Row],[Digital Assets]]="","",HYPERLINK(Table5[[#This Row],[Digital Assets]],"Download"))</f>
        <v/>
      </c>
      <c r="J116" s="20" t="s">
        <v>572</v>
      </c>
      <c r="K116" s="20" t="s">
        <v>573</v>
      </c>
      <c r="L116" s="20" t="s">
        <v>574</v>
      </c>
      <c r="M116" s="20" t="s">
        <v>792</v>
      </c>
      <c r="N116" s="20" t="s">
        <v>885</v>
      </c>
      <c r="O116" s="20"/>
      <c r="P116" s="14"/>
    </row>
    <row r="117" spans="2:16" ht="19.5" customHeight="1" x14ac:dyDescent="0.25">
      <c r="B117" s="8" t="s">
        <v>971</v>
      </c>
      <c r="C117" s="8" t="s">
        <v>972</v>
      </c>
      <c r="D117" s="18" t="str">
        <f>IF(Table5[[#This Row],[Producer Information (AW Website)2]]="","",HYPERLINK(Table5[[#This Row],[Producer Information (AW Website)2]],"Visit"))</f>
        <v>Visit</v>
      </c>
      <c r="E117" s="18" t="str">
        <f>IF(Table5[[#This Row],[View All  Wines (AW Website)4]]="","",HYPERLINK(Table5[[#This Row],[Bottleshot Download3]],"Download"))</f>
        <v>Download</v>
      </c>
      <c r="F117" s="18" t="str">
        <f>IF(Table5[[#This Row],[View All  Wines (AW Website)4]]="","",HYPERLINK(Table5[[#This Row],[View All  Wines (AW Website)4]],"Visit"))</f>
        <v>Visit</v>
      </c>
      <c r="G117" s="18" t="str">
        <f>IF(Table5[[#This Row],[Producer''s Instagram5]]="","",HYPERLINK(Table5[[#This Row],[Producer''s Instagram5]],"Visit"))</f>
        <v>Visit</v>
      </c>
      <c r="H117" s="18" t="str">
        <f>IF(Table5[[#This Row],[Producer''s Website6]]="","",HYPERLINK(Table5[[#This Row],[Producer''s Website6]],"Visit"))</f>
        <v/>
      </c>
      <c r="I117" s="18" t="str">
        <f>IF(Table5[[#This Row],[Digital Assets]]="","",HYPERLINK(Table5[[#This Row],[Digital Assets]],"Download"))</f>
        <v/>
      </c>
      <c r="J117" s="21" t="s">
        <v>973</v>
      </c>
      <c r="K117" s="21" t="s">
        <v>974</v>
      </c>
      <c r="L117" s="21" t="s">
        <v>975</v>
      </c>
      <c r="M117" s="21" t="s">
        <v>635</v>
      </c>
      <c r="N117" s="21"/>
      <c r="O117" s="21"/>
      <c r="P117" s="14"/>
    </row>
    <row r="118" spans="2:16" ht="19.5" customHeight="1" x14ac:dyDescent="0.25">
      <c r="B118" s="8" t="s">
        <v>88</v>
      </c>
      <c r="C118" s="8" t="s">
        <v>1023</v>
      </c>
      <c r="D118" s="18" t="str">
        <f>IF(Table5[[#This Row],[Producer Information (AW Website)2]]="","",HYPERLINK(Table5[[#This Row],[Producer Information (AW Website)2]],"Visit"))</f>
        <v>Visit</v>
      </c>
      <c r="E118" s="18" t="str">
        <f>IF(Table5[[#This Row],[View All  Wines (AW Website)4]]="","",HYPERLINK(Table5[[#This Row],[Bottleshot Download3]],"Download"))</f>
        <v>Download</v>
      </c>
      <c r="F118" s="18" t="str">
        <f>IF(Table5[[#This Row],[View All  Wines (AW Website)4]]="","",HYPERLINK(Table5[[#This Row],[View All  Wines (AW Website)4]],"Visit"))</f>
        <v>Visit</v>
      </c>
      <c r="G118" s="18" t="str">
        <f>IF(Table5[[#This Row],[Producer''s Instagram5]]="","",HYPERLINK(Table5[[#This Row],[Producer''s Instagram5]],"Visit"))</f>
        <v>Visit</v>
      </c>
      <c r="H118" s="18" t="str">
        <f>IF(Table5[[#This Row],[Producer''s Website6]]="","",HYPERLINK(Table5[[#This Row],[Producer''s Website6]],"Visit"))</f>
        <v>Visit</v>
      </c>
      <c r="I118" s="18" t="str">
        <f>IF(Table5[[#This Row],[Digital Assets]]="","",HYPERLINK(Table5[[#This Row],[Digital Assets]],"Download"))</f>
        <v/>
      </c>
      <c r="J118" s="21" t="s">
        <v>1024</v>
      </c>
      <c r="K118" s="21" t="s">
        <v>1025</v>
      </c>
      <c r="L118" s="21" t="s">
        <v>1026</v>
      </c>
      <c r="M118" s="21" t="s">
        <v>1044</v>
      </c>
      <c r="N118" s="21" t="s">
        <v>1043</v>
      </c>
      <c r="O118" s="21"/>
      <c r="P118" s="14"/>
    </row>
    <row r="119" spans="2:16" ht="19.5" customHeight="1" x14ac:dyDescent="0.25">
      <c r="B119" s="8" t="s">
        <v>88</v>
      </c>
      <c r="C119" s="8" t="s">
        <v>203</v>
      </c>
      <c r="D119" s="18" t="str">
        <f>IF(Table5[[#This Row],[Producer Information (AW Website)2]]="","",HYPERLINK(Table5[[#This Row],[Producer Information (AW Website)2]],"Visit"))</f>
        <v>Visit</v>
      </c>
      <c r="E119" s="18" t="str">
        <f>IF(Table5[[#This Row],[View All  Wines (AW Website)4]]="","",HYPERLINK(Table5[[#This Row],[Bottleshot Download3]],"Download"))</f>
        <v>Download</v>
      </c>
      <c r="F119" s="18" t="str">
        <f>IF(Table5[[#This Row],[View All  Wines (AW Website)4]]="","",HYPERLINK(Table5[[#This Row],[View All  Wines (AW Website)4]],"Visit"))</f>
        <v>Visit</v>
      </c>
      <c r="G119" s="18" t="str">
        <f>IF(Table5[[#This Row],[Producer''s Instagram5]]="","",HYPERLINK(Table5[[#This Row],[Producer''s Instagram5]],"Visit"))</f>
        <v/>
      </c>
      <c r="H119" s="18" t="str">
        <f>IF(Table5[[#This Row],[Producer''s Website6]]="","",HYPERLINK(Table5[[#This Row],[Producer''s Website6]],"Visit"))</f>
        <v/>
      </c>
      <c r="I119" s="18" t="str">
        <f>IF(Table5[[#This Row],[Digital Assets]]="","",HYPERLINK(Table5[[#This Row],[Digital Assets]],"Download"))</f>
        <v/>
      </c>
      <c r="J119" s="20" t="s">
        <v>494</v>
      </c>
      <c r="K119" s="20" t="s">
        <v>495</v>
      </c>
      <c r="L119" s="20" t="s">
        <v>496</v>
      </c>
      <c r="M119" s="20" t="s">
        <v>898</v>
      </c>
      <c r="N119" s="20"/>
      <c r="O119" s="20"/>
      <c r="P119" s="14"/>
    </row>
    <row r="120" spans="2:16" ht="19.5" customHeight="1" x14ac:dyDescent="0.25">
      <c r="B120" s="8" t="s">
        <v>88</v>
      </c>
      <c r="C120" s="8" t="s">
        <v>110</v>
      </c>
      <c r="D120" s="18" t="str">
        <f>IF(Table5[[#This Row],[Producer Information (AW Website)2]]="","",HYPERLINK(Table5[[#This Row],[Producer Information (AW Website)2]],"Visit"))</f>
        <v>Visit</v>
      </c>
      <c r="E120" s="18" t="str">
        <f>IF(Table5[[#This Row],[View All  Wines (AW Website)4]]="","",HYPERLINK(Table5[[#This Row],[Bottleshot Download3]],"Download"))</f>
        <v>Download</v>
      </c>
      <c r="F120" s="18" t="str">
        <f>IF(Table5[[#This Row],[View All  Wines (AW Website)4]]="","",HYPERLINK(Table5[[#This Row],[View All  Wines (AW Website)4]],"Visit"))</f>
        <v>Visit</v>
      </c>
      <c r="G120" s="18" t="str">
        <f>IF(Table5[[#This Row],[Producer''s Instagram5]]="","",HYPERLINK(Table5[[#This Row],[Producer''s Instagram5]],"Visit"))</f>
        <v>Visit</v>
      </c>
      <c r="H120" s="18" t="str">
        <f>IF(Table5[[#This Row],[Producer''s Website6]]="","",HYPERLINK(Table5[[#This Row],[Producer''s Website6]],"Visit"))</f>
        <v>Visit</v>
      </c>
      <c r="I120" s="18" t="str">
        <f>IF(Table5[[#This Row],[Digital Assets]]="","",HYPERLINK(Table5[[#This Row],[Digital Assets]],"Download"))</f>
        <v/>
      </c>
      <c r="J120" s="20" t="s">
        <v>500</v>
      </c>
      <c r="K120" s="20" t="s">
        <v>501</v>
      </c>
      <c r="L120" s="20" t="s">
        <v>502</v>
      </c>
      <c r="M120" s="20" t="s">
        <v>736</v>
      </c>
      <c r="N120" s="20" t="s">
        <v>869</v>
      </c>
      <c r="O120" s="20"/>
      <c r="P120" s="14"/>
    </row>
    <row r="121" spans="2:16" ht="19.5" customHeight="1" x14ac:dyDescent="0.25">
      <c r="B121" s="8" t="s">
        <v>88</v>
      </c>
      <c r="C121" s="8" t="s">
        <v>204</v>
      </c>
      <c r="D121" s="18" t="str">
        <f>IF(Table5[[#This Row],[Producer Information (AW Website)2]]="","",HYPERLINK(Table5[[#This Row],[Producer Information (AW Website)2]],"Visit"))</f>
        <v>Visit</v>
      </c>
      <c r="E121" s="18" t="str">
        <f>IF(Table5[[#This Row],[View All  Wines (AW Website)4]]="","",HYPERLINK(Table5[[#This Row],[Bottleshot Download3]],"Download"))</f>
        <v>Download</v>
      </c>
      <c r="F121" s="18" t="str">
        <f>IF(Table5[[#This Row],[View All  Wines (AW Website)4]]="","",HYPERLINK(Table5[[#This Row],[View All  Wines (AW Website)4]],"Visit"))</f>
        <v>Visit</v>
      </c>
      <c r="G121" s="18" t="str">
        <f>IF(Table5[[#This Row],[Producer''s Instagram5]]="","",HYPERLINK(Table5[[#This Row],[Producer''s Instagram5]],"Visit"))</f>
        <v>Visit</v>
      </c>
      <c r="H121" s="18" t="str">
        <f>IF(Table5[[#This Row],[Producer''s Website6]]="","",HYPERLINK(Table5[[#This Row],[Producer''s Website6]],"Visit"))</f>
        <v>Visit</v>
      </c>
      <c r="I121" s="18" t="str">
        <f>IF(Table5[[#This Row],[Digital Assets]]="","",HYPERLINK(Table5[[#This Row],[Digital Assets]],"Download"))</f>
        <v/>
      </c>
      <c r="J121" s="20" t="s">
        <v>542</v>
      </c>
      <c r="K121" s="20" t="s">
        <v>543</v>
      </c>
      <c r="L121" s="20" t="s">
        <v>544</v>
      </c>
      <c r="M121" s="20" t="s">
        <v>763</v>
      </c>
      <c r="N121" s="20" t="s">
        <v>879</v>
      </c>
      <c r="O121" s="20"/>
      <c r="P121" s="14"/>
    </row>
    <row r="122" spans="2:16" ht="19.5" customHeight="1" x14ac:dyDescent="0.25">
      <c r="B122" s="8" t="s">
        <v>81</v>
      </c>
      <c r="C122" s="8" t="s">
        <v>991</v>
      </c>
      <c r="D122" s="18" t="str">
        <f>IF(Table5[[#This Row],[Producer Information (AW Website)2]]="","",HYPERLINK(Table5[[#This Row],[Producer Information (AW Website)2]],"Visit"))</f>
        <v>Visit</v>
      </c>
      <c r="E122" s="18" t="str">
        <f>IF(Table5[[#This Row],[View All  Wines (AW Website)4]]="","",HYPERLINK(Table5[[#This Row],[Bottleshot Download3]],"Download"))</f>
        <v>Download</v>
      </c>
      <c r="F122" s="18" t="str">
        <f>IF(Table5[[#This Row],[View All  Wines (AW Website)4]]="","",HYPERLINK(Table5[[#This Row],[View All  Wines (AW Website)4]],"Visit"))</f>
        <v>Visit</v>
      </c>
      <c r="G122" s="18" t="str">
        <f>IF(Table5[[#This Row],[Producer''s Instagram5]]="","",HYPERLINK(Table5[[#This Row],[Producer''s Instagram5]],"Visit"))</f>
        <v>Visit</v>
      </c>
      <c r="H122" s="18" t="str">
        <f>IF(Table5[[#This Row],[Producer''s Website6]]="","",HYPERLINK(Table5[[#This Row],[Producer''s Website6]],"Visit"))</f>
        <v>Visit</v>
      </c>
      <c r="I122" s="18" t="str">
        <f>IF(Table5[[#This Row],[Digital Assets]]="","",HYPERLINK(Table5[[#This Row],[Digital Assets]],"Download"))</f>
        <v/>
      </c>
      <c r="J122" s="21" t="s">
        <v>999</v>
      </c>
      <c r="K122" s="21" t="s">
        <v>992</v>
      </c>
      <c r="L122" s="21" t="s">
        <v>993</v>
      </c>
      <c r="M122" s="21" t="s">
        <v>1001</v>
      </c>
      <c r="N122" s="21" t="s">
        <v>1000</v>
      </c>
      <c r="O122" s="21"/>
      <c r="P122" s="14"/>
    </row>
    <row r="123" spans="2:16" ht="19.5" customHeight="1" x14ac:dyDescent="0.25">
      <c r="B123" s="8" t="s">
        <v>81</v>
      </c>
      <c r="C123" s="8" t="s">
        <v>180</v>
      </c>
      <c r="D123" s="18" t="str">
        <f>IF(Table5[[#This Row],[Producer Information (AW Website)2]]="","",HYPERLINK(Table5[[#This Row],[Producer Information (AW Website)2]],"Visit"))</f>
        <v>Visit</v>
      </c>
      <c r="E123" s="18" t="str">
        <f>IF(Table5[[#This Row],[View All  Wines (AW Website)4]]="","",HYPERLINK(Table5[[#This Row],[Bottleshot Download3]],"Download"))</f>
        <v>Download</v>
      </c>
      <c r="F123" s="18" t="str">
        <f>IF(Table5[[#This Row],[View All  Wines (AW Website)4]]="","",HYPERLINK(Table5[[#This Row],[View All  Wines (AW Website)4]],"Visit"))</f>
        <v>Visit</v>
      </c>
      <c r="G123" s="18" t="str">
        <f>IF(Table5[[#This Row],[Producer''s Instagram5]]="","",HYPERLINK(Table5[[#This Row],[Producer''s Instagram5]],"Visit"))</f>
        <v/>
      </c>
      <c r="H123" s="18" t="str">
        <f>IF(Table5[[#This Row],[Producer''s Website6]]="","",HYPERLINK(Table5[[#This Row],[Producer''s Website6]],"Visit"))</f>
        <v/>
      </c>
      <c r="I123" s="18" t="str">
        <f>IF(Table5[[#This Row],[Digital Assets]]="","",HYPERLINK(Table5[[#This Row],[Digital Assets]],"Download"))</f>
        <v/>
      </c>
      <c r="J123" s="20" t="s">
        <v>271</v>
      </c>
      <c r="K123" s="20" t="s">
        <v>272</v>
      </c>
      <c r="L123" s="20" t="s">
        <v>273</v>
      </c>
      <c r="M123" s="20" t="s">
        <v>898</v>
      </c>
      <c r="N123" s="20"/>
      <c r="O123" s="20"/>
      <c r="P123" s="14"/>
    </row>
    <row r="124" spans="2:16" ht="19.5" customHeight="1" x14ac:dyDescent="0.25">
      <c r="B124" s="8" t="s">
        <v>81</v>
      </c>
      <c r="C124" s="8" t="s">
        <v>167</v>
      </c>
      <c r="D124" s="18" t="str">
        <f>IF(Table5[[#This Row],[Producer Information (AW Website)2]]="","",HYPERLINK(Table5[[#This Row],[Producer Information (AW Website)2]],"Visit"))</f>
        <v>Visit</v>
      </c>
      <c r="E124" s="18" t="str">
        <f>IF(Table5[[#This Row],[View All  Wines (AW Website)4]]="","",HYPERLINK(Table5[[#This Row],[Bottleshot Download3]],"Download"))</f>
        <v>Download</v>
      </c>
      <c r="F124" s="18" t="str">
        <f>IF(Table5[[#This Row],[View All  Wines (AW Website)4]]="","",HYPERLINK(Table5[[#This Row],[View All  Wines (AW Website)4]],"Visit"))</f>
        <v>Visit</v>
      </c>
      <c r="G124" s="18" t="str">
        <f>IF(Table5[[#This Row],[Producer''s Instagram5]]="","",HYPERLINK(Table5[[#This Row],[Producer''s Instagram5]],"Visit"))</f>
        <v/>
      </c>
      <c r="H124" s="18" t="str">
        <f>IF(Table5[[#This Row],[Producer''s Website6]]="","",HYPERLINK(Table5[[#This Row],[Producer''s Website6]],"Visit"))</f>
        <v>Visit</v>
      </c>
      <c r="I124" s="18" t="str">
        <f>IF(Table5[[#This Row],[Digital Assets]]="","",HYPERLINK(Table5[[#This Row],[Digital Assets]],"Download"))</f>
        <v/>
      </c>
      <c r="J124" s="20" t="s">
        <v>331</v>
      </c>
      <c r="K124" s="20" t="s">
        <v>332</v>
      </c>
      <c r="L124" s="20" t="s">
        <v>333</v>
      </c>
      <c r="M124" s="20" t="s">
        <v>898</v>
      </c>
      <c r="N124" s="20" t="s">
        <v>833</v>
      </c>
      <c r="O124" s="20"/>
      <c r="P124" s="14"/>
    </row>
    <row r="125" spans="2:16" ht="19.5" customHeight="1" x14ac:dyDescent="0.25">
      <c r="B125" s="8" t="s">
        <v>81</v>
      </c>
      <c r="C125" s="8" t="s">
        <v>177</v>
      </c>
      <c r="D125" s="18" t="str">
        <f>IF(Table5[[#This Row],[Producer Information (AW Website)2]]="","",HYPERLINK(Table5[[#This Row],[Producer Information (AW Website)2]],"Visit"))</f>
        <v>Visit</v>
      </c>
      <c r="E125" s="18" t="str">
        <f>IF(Table5[[#This Row],[View All  Wines (AW Website)4]]="","",HYPERLINK(Table5[[#This Row],[Bottleshot Download3]],"Download"))</f>
        <v>Download</v>
      </c>
      <c r="F125" s="18" t="str">
        <f>IF(Table5[[#This Row],[View All  Wines (AW Website)4]]="","",HYPERLINK(Table5[[#This Row],[View All  Wines (AW Website)4]],"Visit"))</f>
        <v>Visit</v>
      </c>
      <c r="G125" s="18" t="str">
        <f>IF(Table5[[#This Row],[Producer''s Instagram5]]="","",HYPERLINK(Table5[[#This Row],[Producer''s Instagram5]],"Visit"))</f>
        <v>Visit</v>
      </c>
      <c r="H125" s="18" t="str">
        <f>IF(Table5[[#This Row],[Producer''s Website6]]="","",HYPERLINK(Table5[[#This Row],[Producer''s Website6]],"Visit"))</f>
        <v>Visit</v>
      </c>
      <c r="I125" s="18" t="str">
        <f>IF(Table5[[#This Row],[Digital Assets]]="","",HYPERLINK(Table5[[#This Row],[Digital Assets]],"Download"))</f>
        <v/>
      </c>
      <c r="J125" s="20" t="s">
        <v>6</v>
      </c>
      <c r="K125" s="20" t="s">
        <v>7</v>
      </c>
      <c r="L125" s="20" t="s">
        <v>8</v>
      </c>
      <c r="M125" s="20" t="s">
        <v>754</v>
      </c>
      <c r="N125" s="20" t="s">
        <v>10</v>
      </c>
      <c r="O125" s="20"/>
      <c r="P125" s="14"/>
    </row>
    <row r="126" spans="2:16" ht="19.5" customHeight="1" x14ac:dyDescent="0.25">
      <c r="B126" s="8" t="s">
        <v>81</v>
      </c>
      <c r="C126" s="8" t="s">
        <v>241</v>
      </c>
      <c r="D126" s="18" t="str">
        <f>IF(Table5[[#This Row],[Producer Information (AW Website)2]]="","",HYPERLINK(Table5[[#This Row],[Producer Information (AW Website)2]],"Visit"))</f>
        <v>Visit</v>
      </c>
      <c r="E126" s="18" t="str">
        <f>IF(Table5[[#This Row],[View All  Wines (AW Website)4]]="","",HYPERLINK(Table5[[#This Row],[Bottleshot Download3]],"Download"))</f>
        <v>Download</v>
      </c>
      <c r="F126" s="18" t="str">
        <f>IF(Table5[[#This Row],[View All  Wines (AW Website)4]]="","",HYPERLINK(Table5[[#This Row],[View All  Wines (AW Website)4]],"Visit"))</f>
        <v>Visit</v>
      </c>
      <c r="G126" s="18" t="str">
        <f>IF(Table5[[#This Row],[Producer''s Instagram5]]="","",HYPERLINK(Table5[[#This Row],[Producer''s Instagram5]],"Visit"))</f>
        <v>Visit</v>
      </c>
      <c r="H126" s="18" t="str">
        <f>IF(Table5[[#This Row],[Producer''s Website6]]="","",HYPERLINK(Table5[[#This Row],[Producer''s Website6]],"Visit"))</f>
        <v>Visit</v>
      </c>
      <c r="I126" s="18" t="str">
        <f>IF(Table5[[#This Row],[Digital Assets]]="","",HYPERLINK(Table5[[#This Row],[Digital Assets]],"Download"))</f>
        <v/>
      </c>
      <c r="J126" s="20" t="s">
        <v>518</v>
      </c>
      <c r="K126" s="20" t="s">
        <v>519</v>
      </c>
      <c r="L126" s="20" t="s">
        <v>520</v>
      </c>
      <c r="M126" s="20" t="s">
        <v>9</v>
      </c>
      <c r="N126" s="20" t="s">
        <v>10</v>
      </c>
      <c r="O126" s="20"/>
      <c r="P126" s="14"/>
    </row>
    <row r="127" spans="2:16" ht="19.5" customHeight="1" x14ac:dyDescent="0.25">
      <c r="B127" s="8" t="s">
        <v>81</v>
      </c>
      <c r="C127" s="8" t="s">
        <v>159</v>
      </c>
      <c r="D127" s="18" t="str">
        <f>IF(Table5[[#This Row],[Producer Information (AW Website)2]]="","",HYPERLINK(Table5[[#This Row],[Producer Information (AW Website)2]],"Visit"))</f>
        <v>Visit</v>
      </c>
      <c r="E127" s="18" t="str">
        <f>IF(Table5[[#This Row],[View All  Wines (AW Website)4]]="","",HYPERLINK(Table5[[#This Row],[Bottleshot Download3]],"Download"))</f>
        <v>Download</v>
      </c>
      <c r="F127" s="18" t="str">
        <f>IF(Table5[[#This Row],[View All  Wines (AW Website)4]]="","",HYPERLINK(Table5[[#This Row],[View All  Wines (AW Website)4]],"Visit"))</f>
        <v>Visit</v>
      </c>
      <c r="G127" s="18" t="str">
        <f>IF(Table5[[#This Row],[Producer''s Instagram5]]="","",HYPERLINK(Table5[[#This Row],[Producer''s Instagram5]],"Visit"))</f>
        <v>Visit</v>
      </c>
      <c r="H127" s="18" t="str">
        <f>IF(Table5[[#This Row],[Producer''s Website6]]="","",HYPERLINK(Table5[[#This Row],[Producer''s Website6]],"Visit"))</f>
        <v>Visit</v>
      </c>
      <c r="I127" s="18" t="str">
        <f>IF(Table5[[#This Row],[Digital Assets]]="","",HYPERLINK(Table5[[#This Row],[Digital Assets]],"Download"))</f>
        <v/>
      </c>
      <c r="J127" s="20" t="s">
        <v>521</v>
      </c>
      <c r="K127" s="20" t="s">
        <v>522</v>
      </c>
      <c r="L127" s="20" t="s">
        <v>523</v>
      </c>
      <c r="M127" s="20" t="s">
        <v>755</v>
      </c>
      <c r="N127" s="20" t="s">
        <v>873</v>
      </c>
      <c r="O127" s="20"/>
      <c r="P127" s="14"/>
    </row>
    <row r="128" spans="2:16" ht="19.5" customHeight="1" x14ac:dyDescent="0.25">
      <c r="B128" s="8" t="s">
        <v>81</v>
      </c>
      <c r="C128" s="8" t="s">
        <v>127</v>
      </c>
      <c r="D128" s="18" t="str">
        <f>IF(Table5[[#This Row],[Producer Information (AW Website)2]]="","",HYPERLINK(Table5[[#This Row],[Producer Information (AW Website)2]],"Visit"))</f>
        <v>Visit</v>
      </c>
      <c r="E128" s="18" t="str">
        <f>IF(Table5[[#This Row],[View All  Wines (AW Website)4]]="","",HYPERLINK(Table5[[#This Row],[Bottleshot Download3]],"Download"))</f>
        <v>Download</v>
      </c>
      <c r="F128" s="18" t="str">
        <f>IF(Table5[[#This Row],[View All  Wines (AW Website)4]]="","",HYPERLINK(Table5[[#This Row],[View All  Wines (AW Website)4]],"Visit"))</f>
        <v>Visit</v>
      </c>
      <c r="G128" s="18" t="str">
        <f>IF(Table5[[#This Row],[Producer''s Instagram5]]="","",HYPERLINK(Table5[[#This Row],[Producer''s Instagram5]],"Visit"))</f>
        <v>Visit</v>
      </c>
      <c r="H128" s="18" t="str">
        <f>IF(Table5[[#This Row],[Producer''s Website6]]="","",HYPERLINK(Table5[[#This Row],[Producer''s Website6]],"Visit"))</f>
        <v>Visit</v>
      </c>
      <c r="I128" s="18" t="str">
        <f>IF(Table5[[#This Row],[Digital Assets]]="","",HYPERLINK(Table5[[#This Row],[Digital Assets]],"Download"))</f>
        <v/>
      </c>
      <c r="J128" s="20" t="s">
        <v>530</v>
      </c>
      <c r="K128" s="20" t="s">
        <v>531</v>
      </c>
      <c r="L128" s="20" t="s">
        <v>532</v>
      </c>
      <c r="M128" s="20" t="s">
        <v>811</v>
      </c>
      <c r="N128" s="20" t="s">
        <v>876</v>
      </c>
      <c r="O128" s="20"/>
      <c r="P128" s="14"/>
    </row>
    <row r="129" spans="2:17" ht="19.5" customHeight="1" x14ac:dyDescent="0.25">
      <c r="B129" s="8" t="s">
        <v>98</v>
      </c>
      <c r="C129" s="8" t="s">
        <v>99</v>
      </c>
      <c r="D129" s="18" t="str">
        <f>IF(Table5[[#This Row],[Producer Information (AW Website)2]]="","",HYPERLINK(Table5[[#This Row],[Producer Information (AW Website)2]],"Visit"))</f>
        <v>Visit</v>
      </c>
      <c r="E129" s="18" t="str">
        <f>IF(Table5[[#This Row],[View All  Wines (AW Website)4]]="","",HYPERLINK(Table5[[#This Row],[Bottleshot Download3]],"Download"))</f>
        <v>Download</v>
      </c>
      <c r="F129" s="18" t="str">
        <f>IF(Table5[[#This Row],[View All  Wines (AW Website)4]]="","",HYPERLINK(Table5[[#This Row],[View All  Wines (AW Website)4]],"Visit"))</f>
        <v>Visit</v>
      </c>
      <c r="G129" s="18" t="str">
        <f>IF(Table5[[#This Row],[Producer''s Instagram5]]="","",HYPERLINK(Table5[[#This Row],[Producer''s Instagram5]],"Visit"))</f>
        <v>Visit</v>
      </c>
      <c r="H129" s="18" t="str">
        <f>IF(Table5[[#This Row],[Producer''s Website6]]="","",HYPERLINK(Table5[[#This Row],[Producer''s Website6]],"Visit"))</f>
        <v>Visit</v>
      </c>
      <c r="I129" s="18" t="str">
        <f>IF(Table5[[#This Row],[Digital Assets]]="","",HYPERLINK(Table5[[#This Row],[Digital Assets]],"Download"))</f>
        <v/>
      </c>
      <c r="J129" s="20" t="s">
        <v>354</v>
      </c>
      <c r="K129" s="20" t="s">
        <v>355</v>
      </c>
      <c r="L129" s="20" t="s">
        <v>356</v>
      </c>
      <c r="M129" s="20" t="s">
        <v>662</v>
      </c>
      <c r="N129" s="20" t="s">
        <v>839</v>
      </c>
      <c r="O129" s="20"/>
      <c r="P129" s="14"/>
    </row>
    <row r="130" spans="2:17" ht="19.5" customHeight="1" x14ac:dyDescent="0.25">
      <c r="B130" s="8" t="s">
        <v>184</v>
      </c>
      <c r="C130" s="8" t="s">
        <v>185</v>
      </c>
      <c r="D130" s="18" t="str">
        <f>IF(Table5[[#This Row],[Producer Information (AW Website)2]]="","",HYPERLINK(Table5[[#This Row],[Producer Information (AW Website)2]],"Visit"))</f>
        <v>Visit</v>
      </c>
      <c r="E130" s="18" t="str">
        <f>IF(Table5[[#This Row],[View All  Wines (AW Website)4]]="","",HYPERLINK(Table5[[#This Row],[Bottleshot Download3]],"Download"))</f>
        <v>Download</v>
      </c>
      <c r="F130" s="18" t="str">
        <f>IF(Table5[[#This Row],[View All  Wines (AW Website)4]]="","",HYPERLINK(Table5[[#This Row],[View All  Wines (AW Website)4]],"Visit"))</f>
        <v>Visit</v>
      </c>
      <c r="G130" s="18" t="str">
        <f>IF(Table5[[#This Row],[Producer''s Instagram5]]="","",HYPERLINK(Table5[[#This Row],[Producer''s Instagram5]],"Visit"))</f>
        <v>Visit</v>
      </c>
      <c r="H130" s="18" t="str">
        <f>IF(Table5[[#This Row],[Producer''s Website6]]="","",HYPERLINK(Table5[[#This Row],[Producer''s Website6]],"Visit"))</f>
        <v>Visit</v>
      </c>
      <c r="I130" s="18" t="str">
        <f>IF(Table5[[#This Row],[Digital Assets]]="","",HYPERLINK(Table5[[#This Row],[Digital Assets]],"Download"))</f>
        <v/>
      </c>
      <c r="J130" s="20" t="s">
        <v>446</v>
      </c>
      <c r="K130" s="20" t="s">
        <v>447</v>
      </c>
      <c r="L130" s="20" t="s">
        <v>448</v>
      </c>
      <c r="M130" s="20" t="s">
        <v>698</v>
      </c>
      <c r="N130" s="20" t="s">
        <v>857</v>
      </c>
      <c r="O130" s="20"/>
      <c r="P130" s="14"/>
    </row>
    <row r="131" spans="2:17" ht="19.5" customHeight="1" x14ac:dyDescent="0.25">
      <c r="B131" s="8" t="s">
        <v>84</v>
      </c>
      <c r="C131" s="8" t="s">
        <v>213</v>
      </c>
      <c r="D131" s="18" t="str">
        <f>IF(Table5[[#This Row],[Producer Information (AW Website)2]]="","",HYPERLINK(Table5[[#This Row],[Producer Information (AW Website)2]],"Visit"))</f>
        <v>Visit</v>
      </c>
      <c r="E131" s="18" t="str">
        <f>IF(Table5[[#This Row],[View All  Wines (AW Website)4]]="","",HYPERLINK(Table5[[#This Row],[Bottleshot Download3]],"Download"))</f>
        <v>Download</v>
      </c>
      <c r="F131" s="18" t="str">
        <f>IF(Table5[[#This Row],[View All  Wines (AW Website)4]]="","",HYPERLINK(Table5[[#This Row],[View All  Wines (AW Website)4]],"Visit"))</f>
        <v>Visit</v>
      </c>
      <c r="G131" s="18" t="str">
        <f>IF(Table5[[#This Row],[Producer''s Instagram5]]="","",HYPERLINK(Table5[[#This Row],[Producer''s Instagram5]],"Visit"))</f>
        <v/>
      </c>
      <c r="H131" s="18" t="str">
        <f>IF(Table5[[#This Row],[Producer''s Website6]]="","",HYPERLINK(Table5[[#This Row],[Producer''s Website6]],"Visit"))</f>
        <v/>
      </c>
      <c r="I131" s="18" t="str">
        <f>IF(Table5[[#This Row],[Digital Assets]]="","",HYPERLINK(Table5[[#This Row],[Digital Assets]],"Download"))</f>
        <v/>
      </c>
      <c r="J131" s="20" t="s">
        <v>277</v>
      </c>
      <c r="K131" s="20" t="s">
        <v>278</v>
      </c>
      <c r="L131" s="20" t="s">
        <v>279</v>
      </c>
      <c r="M131" s="20" t="s">
        <v>898</v>
      </c>
      <c r="N131" s="20"/>
      <c r="O131" s="20"/>
      <c r="P131" s="14"/>
    </row>
    <row r="132" spans="2:17" ht="19.5" customHeight="1" x14ac:dyDescent="0.25">
      <c r="B132" s="8" t="s">
        <v>84</v>
      </c>
      <c r="C132" s="8" t="s">
        <v>169</v>
      </c>
      <c r="D132" s="18" t="str">
        <f>IF(Table5[[#This Row],[Producer Information (AW Website)2]]="","",HYPERLINK(Table5[[#This Row],[Producer Information (AW Website)2]],"Visit"))</f>
        <v>Visit</v>
      </c>
      <c r="E132" s="18" t="str">
        <f>IF(Table5[[#This Row],[View All  Wines (AW Website)4]]="","",HYPERLINK(Table5[[#This Row],[Bottleshot Download3]],"Download"))</f>
        <v>Download</v>
      </c>
      <c r="F132" s="18" t="str">
        <f>IF(Table5[[#This Row],[View All  Wines (AW Website)4]]="","",HYPERLINK(Table5[[#This Row],[View All  Wines (AW Website)4]],"Visit"))</f>
        <v>Visit</v>
      </c>
      <c r="G132" s="18" t="str">
        <f>IF(Table5[[#This Row],[Producer''s Instagram5]]="","",HYPERLINK(Table5[[#This Row],[Producer''s Instagram5]],"Visit"))</f>
        <v>Visit</v>
      </c>
      <c r="H132" s="18" t="str">
        <f>IF(Table5[[#This Row],[Producer''s Website6]]="","",HYPERLINK(Table5[[#This Row],[Producer''s Website6]],"Visit"))</f>
        <v>Visit</v>
      </c>
      <c r="I132" s="18" t="str">
        <f>IF(Table5[[#This Row],[Digital Assets]]="","",HYPERLINK(Table5[[#This Row],[Digital Assets]],"Download"))</f>
        <v/>
      </c>
      <c r="J132" s="20" t="s">
        <v>286</v>
      </c>
      <c r="K132" s="20" t="s">
        <v>287</v>
      </c>
      <c r="L132" s="20" t="s">
        <v>288</v>
      </c>
      <c r="M132" s="20" t="s">
        <v>585</v>
      </c>
      <c r="N132" s="20" t="s">
        <v>819</v>
      </c>
      <c r="O132" s="20"/>
      <c r="P132" s="14"/>
    </row>
    <row r="133" spans="2:17" ht="19.5" customHeight="1" x14ac:dyDescent="0.25">
      <c r="B133" s="8" t="s">
        <v>84</v>
      </c>
      <c r="C133" s="8" t="s">
        <v>116</v>
      </c>
      <c r="D133" s="18" t="str">
        <f>IF(Table5[[#This Row],[Producer Information (AW Website)2]]="","",HYPERLINK(Table5[[#This Row],[Producer Information (AW Website)2]],"Visit"))</f>
        <v>Visit</v>
      </c>
      <c r="E133" s="18" t="str">
        <f>IF(Table5[[#This Row],[View All  Wines (AW Website)4]]="","",HYPERLINK(Table5[[#This Row],[Bottleshot Download3]],"Download"))</f>
        <v>Download</v>
      </c>
      <c r="F133" s="18" t="str">
        <f>IF(Table5[[#This Row],[View All  Wines (AW Website)4]]="","",HYPERLINK(Table5[[#This Row],[View All  Wines (AW Website)4]],"Visit"))</f>
        <v>Visit</v>
      </c>
      <c r="G133" s="18" t="str">
        <f>IF(Table5[[#This Row],[Producer''s Instagram5]]="","",HYPERLINK(Table5[[#This Row],[Producer''s Instagram5]],"Visit"))</f>
        <v>Visit</v>
      </c>
      <c r="H133" s="18" t="str">
        <f>IF(Table5[[#This Row],[Producer''s Website6]]="","",HYPERLINK(Table5[[#This Row],[Producer''s Website6]],"Visit"))</f>
        <v>Visit</v>
      </c>
      <c r="I133" s="18" t="str">
        <f>IF(Table5[[#This Row],[Digital Assets]]="","",HYPERLINK(Table5[[#This Row],[Digital Assets]],"Download"))</f>
        <v/>
      </c>
      <c r="J133" s="20" t="s">
        <v>49</v>
      </c>
      <c r="K133" s="20" t="s">
        <v>50</v>
      </c>
      <c r="L133" s="20" t="s">
        <v>51</v>
      </c>
      <c r="M133" s="20" t="s">
        <v>52</v>
      </c>
      <c r="N133" s="20" t="s">
        <v>53</v>
      </c>
      <c r="O133" s="20"/>
      <c r="P133" s="14"/>
    </row>
    <row r="134" spans="2:17" ht="19.5" customHeight="1" x14ac:dyDescent="0.25">
      <c r="B134" s="8" t="s">
        <v>84</v>
      </c>
      <c r="C134" s="8" t="s">
        <v>1174</v>
      </c>
      <c r="D134" s="18" t="str">
        <f>IF(Table5[[#This Row],[Producer Information (AW Website)2]]="","",HYPERLINK(Table5[[#This Row],[Producer Information (AW Website)2]],"Visit"))</f>
        <v>Visit</v>
      </c>
      <c r="E134" s="18" t="str">
        <f>IF(Table5[[#This Row],[View All  Wines (AW Website)4]]="","",HYPERLINK(Table5[[#This Row],[Bottleshot Download3]],"Download"))</f>
        <v>Download</v>
      </c>
      <c r="F134" s="18" t="str">
        <f>IF(Table5[[#This Row],[View All  Wines (AW Website)4]]="","",HYPERLINK(Table5[[#This Row],[View All  Wines (AW Website)4]],"Visit"))</f>
        <v>Visit</v>
      </c>
      <c r="G134" s="18" t="str">
        <f>IF(Table5[[#This Row],[Producer''s Instagram5]]="","",HYPERLINK(Table5[[#This Row],[Producer''s Instagram5]],"Visit"))</f>
        <v/>
      </c>
      <c r="H134" s="18" t="str">
        <f>IF(Table5[[#This Row],[Producer''s Website6]]="","",HYPERLINK(Table5[[#This Row],[Producer''s Website6]],"Visit"))</f>
        <v/>
      </c>
      <c r="I134" s="18" t="str">
        <f>IF(Table5[[#This Row],[Digital Assets]]="","",HYPERLINK(Table5[[#This Row],[Digital Assets]],"Download"))</f>
        <v/>
      </c>
      <c r="J134" s="20" t="s">
        <v>1175</v>
      </c>
      <c r="K134" s="30" t="s">
        <v>1176</v>
      </c>
      <c r="L134" s="30" t="s">
        <v>1177</v>
      </c>
      <c r="M134" s="20"/>
      <c r="N134" s="20"/>
      <c r="O134" s="20"/>
      <c r="P134" s="14"/>
    </row>
    <row r="135" spans="2:17" ht="19.5" customHeight="1" x14ac:dyDescent="0.25">
      <c r="B135" s="8" t="s">
        <v>84</v>
      </c>
      <c r="C135" s="8" t="s">
        <v>1006</v>
      </c>
      <c r="D135" s="18" t="str">
        <f>IF(Table5[[#This Row],[Producer Information (AW Website)2]]="","",HYPERLINK(Table5[[#This Row],[Producer Information (AW Website)2]],"Visit"))</f>
        <v>Visit</v>
      </c>
      <c r="E135" s="18" t="str">
        <f>IF(Table5[[#This Row],[View All  Wines (AW Website)4]]="","",HYPERLINK(Table5[[#This Row],[Bottleshot Download3]],"Download"))</f>
        <v>Download</v>
      </c>
      <c r="F135" s="18" t="str">
        <f>IF(Table5[[#This Row],[View All  Wines (AW Website)4]]="","",HYPERLINK(Table5[[#This Row],[View All  Wines (AW Website)4]],"Visit"))</f>
        <v>Visit</v>
      </c>
      <c r="G135" s="18" t="str">
        <f>IF(Table5[[#This Row],[Producer''s Instagram5]]="","",HYPERLINK(Table5[[#This Row],[Producer''s Instagram5]],"Visit"))</f>
        <v>Visit</v>
      </c>
      <c r="H135" s="18" t="str">
        <f>IF(Table5[[#This Row],[Producer''s Website6]]="","",HYPERLINK(Table5[[#This Row],[Producer''s Website6]],"Visit"))</f>
        <v>Visit</v>
      </c>
      <c r="I135" s="18" t="str">
        <f>IF(Table5[[#This Row],[Digital Assets]]="","",HYPERLINK(Table5[[#This Row],[Digital Assets]],"Download"))</f>
        <v/>
      </c>
      <c r="J135" s="21" t="s">
        <v>1007</v>
      </c>
      <c r="K135" s="21" t="s">
        <v>1008</v>
      </c>
      <c r="L135" s="21" t="s">
        <v>1009</v>
      </c>
      <c r="M135" s="21" t="s">
        <v>1011</v>
      </c>
      <c r="N135" s="21" t="s">
        <v>1010</v>
      </c>
      <c r="O135" s="21"/>
      <c r="P135" s="14"/>
    </row>
    <row r="136" spans="2:17" ht="19.5" customHeight="1" x14ac:dyDescent="0.25">
      <c r="B136" s="8" t="s">
        <v>84</v>
      </c>
      <c r="C136" s="8" t="s">
        <v>90</v>
      </c>
      <c r="D136" s="18" t="str">
        <f>IF(Table5[[#This Row],[Producer Information (AW Website)2]]="","",HYPERLINK(Table5[[#This Row],[Producer Information (AW Website)2]],"Visit"))</f>
        <v>Visit</v>
      </c>
      <c r="E136" s="18" t="str">
        <f>IF(Table5[[#This Row],[View All  Wines (AW Website)4]]="","",HYPERLINK(Table5[[#This Row],[Bottleshot Download3]],"Download"))</f>
        <v>Download</v>
      </c>
      <c r="F136" s="18" t="str">
        <f>IF(Table5[[#This Row],[View All  Wines (AW Website)4]]="","",HYPERLINK(Table5[[#This Row],[View All  Wines (AW Website)4]],"Visit"))</f>
        <v>Visit</v>
      </c>
      <c r="G136" s="18" t="str">
        <f>IF(Table5[[#This Row],[Producer''s Instagram5]]="","",HYPERLINK(Table5[[#This Row],[Producer''s Instagram5]],"Visit"))</f>
        <v>Visit</v>
      </c>
      <c r="H136" s="18" t="str">
        <f>IF(Table5[[#This Row],[Producer''s Website6]]="","",HYPERLINK(Table5[[#This Row],[Producer''s Website6]],"Visit"))</f>
        <v>Visit</v>
      </c>
      <c r="I136" s="18" t="str">
        <f>IF(Table5[[#This Row],[Digital Assets]]="","",HYPERLINK(Table5[[#This Row],[Digital Assets]],"Download"))</f>
        <v/>
      </c>
      <c r="J136" s="20" t="s">
        <v>527</v>
      </c>
      <c r="K136" s="20" t="s">
        <v>528</v>
      </c>
      <c r="L136" s="20" t="s">
        <v>529</v>
      </c>
      <c r="M136" s="20" t="s">
        <v>757</v>
      </c>
      <c r="N136" s="20" t="s">
        <v>875</v>
      </c>
      <c r="O136" s="20"/>
      <c r="P136" s="14"/>
    </row>
    <row r="137" spans="2:17" ht="19.5" customHeight="1" x14ac:dyDescent="0.25">
      <c r="B137" s="8" t="s">
        <v>80</v>
      </c>
      <c r="C137" s="8" t="s">
        <v>154</v>
      </c>
      <c r="D137" s="18" t="str">
        <f>IF(Table5[[#This Row],[Producer Information (AW Website)2]]="","",HYPERLINK(Table5[[#This Row],[Producer Information (AW Website)2]],"Visit"))</f>
        <v>Visit</v>
      </c>
      <c r="E137" s="18" t="str">
        <f>IF(Table5[[#This Row],[View All  Wines (AW Website)4]]="","",HYPERLINK(Table5[[#This Row],[Bottleshot Download3]],"Download"))</f>
        <v>Download</v>
      </c>
      <c r="F137" s="18" t="str">
        <f>IF(Table5[[#This Row],[View All  Wines (AW Website)4]]="","",HYPERLINK(Table5[[#This Row],[View All  Wines (AW Website)4]],"Visit"))</f>
        <v>Visit</v>
      </c>
      <c r="G137" s="18" t="str">
        <f>IF(Table5[[#This Row],[Producer''s Instagram5]]="","",HYPERLINK(Table5[[#This Row],[Producer''s Instagram5]],"Visit"))</f>
        <v/>
      </c>
      <c r="H137" s="18" t="str">
        <f>IF(Table5[[#This Row],[Producer''s Website6]]="","",HYPERLINK(Table5[[#This Row],[Producer''s Website6]],"Visit"))</f>
        <v/>
      </c>
      <c r="I137" s="18" t="str">
        <f>IF(Table5[[#This Row],[Digital Assets]]="","",HYPERLINK(Table5[[#This Row],[Digital Assets]],"Download"))</f>
        <v/>
      </c>
      <c r="J137" s="20" t="s">
        <v>262</v>
      </c>
      <c r="K137" s="20" t="s">
        <v>263</v>
      </c>
      <c r="L137" s="20" t="s">
        <v>264</v>
      </c>
      <c r="M137" s="20" t="s">
        <v>898</v>
      </c>
      <c r="N137" s="20"/>
      <c r="O137" s="20"/>
      <c r="P137" s="14"/>
    </row>
    <row r="138" spans="2:17" ht="19.5" customHeight="1" x14ac:dyDescent="0.25">
      <c r="B138" s="8" t="s">
        <v>80</v>
      </c>
      <c r="C138" s="8" t="s">
        <v>232</v>
      </c>
      <c r="D138" s="18" t="str">
        <f>IF(Table5[[#This Row],[Producer Information (AW Website)2]]="","",HYPERLINK(Table5[[#This Row],[Producer Information (AW Website)2]],"Visit"))</f>
        <v>Visit</v>
      </c>
      <c r="E138" s="18" t="str">
        <f>IF(Table5[[#This Row],[View All  Wines (AW Website)4]]="","",HYPERLINK(Table5[[#This Row],[Bottleshot Download3]],"Download"))</f>
        <v>Download</v>
      </c>
      <c r="F138" s="18" t="str">
        <f>IF(Table5[[#This Row],[View All  Wines (AW Website)4]]="","",HYPERLINK(Table5[[#This Row],[View All  Wines (AW Website)4]],"Visit"))</f>
        <v>Visit</v>
      </c>
      <c r="G138" s="18" t="str">
        <f>IF(Table5[[#This Row],[Producer''s Instagram5]]="","",HYPERLINK(Table5[[#This Row],[Producer''s Instagram5]],"Visit"))</f>
        <v>Visit</v>
      </c>
      <c r="H138" s="18" t="str">
        <f>IF(Table5[[#This Row],[Producer''s Website6]]="","",HYPERLINK(Table5[[#This Row],[Producer''s Website6]],"Visit"))</f>
        <v>Visit</v>
      </c>
      <c r="I138" s="18" t="str">
        <f>IF(Table5[[#This Row],[Digital Assets]]="","",HYPERLINK(Table5[[#This Row],[Digital Assets]],"Download"))</f>
        <v/>
      </c>
      <c r="J138" s="20" t="s">
        <v>265</v>
      </c>
      <c r="K138" s="20" t="s">
        <v>266</v>
      </c>
      <c r="L138" s="20" t="s">
        <v>267</v>
      </c>
      <c r="M138" s="20" t="s">
        <v>577</v>
      </c>
      <c r="N138" s="20" t="s">
        <v>815</v>
      </c>
      <c r="O138" s="20"/>
      <c r="P138" s="14"/>
    </row>
    <row r="139" spans="2:17" ht="19.5" customHeight="1" x14ac:dyDescent="0.25">
      <c r="B139" s="8" t="s">
        <v>80</v>
      </c>
      <c r="C139" s="8" t="s">
        <v>137</v>
      </c>
      <c r="D139" s="18" t="str">
        <f>IF(Table5[[#This Row],[Producer Information (AW Website)2]]="","",HYPERLINK(Table5[[#This Row],[Producer Information (AW Website)2]],"Visit"))</f>
        <v>Visit</v>
      </c>
      <c r="E139" s="18" t="str">
        <f>IF(Table5[[#This Row],[View All  Wines (AW Website)4]]="","",HYPERLINK(Table5[[#This Row],[Bottleshot Download3]],"Download"))</f>
        <v>Download</v>
      </c>
      <c r="F139" s="18" t="str">
        <f>IF(Table5[[#This Row],[View All  Wines (AW Website)4]]="","",HYPERLINK(Table5[[#This Row],[View All  Wines (AW Website)4]],"Visit"))</f>
        <v>Visit</v>
      </c>
      <c r="G139" s="18" t="str">
        <f>IF(Table5[[#This Row],[Producer''s Instagram5]]="","",HYPERLINK(Table5[[#This Row],[Producer''s Instagram5]],"Visit"))</f>
        <v/>
      </c>
      <c r="H139" s="18" t="str">
        <f>IF(Table5[[#This Row],[Producer''s Website6]]="","",HYPERLINK(Table5[[#This Row],[Producer''s Website6]],"Visit"))</f>
        <v>Visit</v>
      </c>
      <c r="I139" s="18" t="str">
        <f>IF(Table5[[#This Row],[Digital Assets]]="","",HYPERLINK(Table5[[#This Row],[Digital Assets]],"Download"))</f>
        <v/>
      </c>
      <c r="J139" s="20" t="s">
        <v>268</v>
      </c>
      <c r="K139" s="20" t="s">
        <v>269</v>
      </c>
      <c r="L139" s="20" t="s">
        <v>270</v>
      </c>
      <c r="M139" s="20" t="s">
        <v>898</v>
      </c>
      <c r="N139" s="20" t="s">
        <v>816</v>
      </c>
      <c r="O139" s="20"/>
      <c r="P139" s="14"/>
    </row>
    <row r="140" spans="2:17" ht="19.5" customHeight="1" x14ac:dyDescent="0.25">
      <c r="B140" s="8" t="s">
        <v>80</v>
      </c>
      <c r="C140" s="8" t="s">
        <v>156</v>
      </c>
      <c r="D140" s="18" t="str">
        <f>IF(Table5[[#This Row],[Producer Information (AW Website)2]]="","",HYPERLINK(Table5[[#This Row],[Producer Information (AW Website)2]],"Visit"))</f>
        <v>Visit</v>
      </c>
      <c r="E140" s="18" t="str">
        <f>IF(Table5[[#This Row],[View All  Wines (AW Website)4]]="","",HYPERLINK(Table5[[#This Row],[Bottleshot Download3]],"Download"))</f>
        <v>Download</v>
      </c>
      <c r="F140" s="18" t="str">
        <f>IF(Table5[[#This Row],[View All  Wines (AW Website)4]]="","",HYPERLINK(Table5[[#This Row],[View All  Wines (AW Website)4]],"Visit"))</f>
        <v>Visit</v>
      </c>
      <c r="G140" s="18" t="str">
        <f>IF(Table5[[#This Row],[Producer''s Instagram5]]="","",HYPERLINK(Table5[[#This Row],[Producer''s Instagram5]],"Visit"))</f>
        <v>Visit</v>
      </c>
      <c r="H140" s="18" t="str">
        <f>IF(Table5[[#This Row],[Producer''s Website6]]="","",HYPERLINK(Table5[[#This Row],[Producer''s Website6]],"Visit"))</f>
        <v>Visit</v>
      </c>
      <c r="I140" s="18" t="str">
        <f>IF(Table5[[#This Row],[Digital Assets]]="","",HYPERLINK(Table5[[#This Row],[Digital Assets]],"Download"))</f>
        <v/>
      </c>
      <c r="J140" s="20" t="s">
        <v>274</v>
      </c>
      <c r="K140" s="20" t="s">
        <v>275</v>
      </c>
      <c r="L140" s="20" t="s">
        <v>276</v>
      </c>
      <c r="M140" s="20" t="s">
        <v>580</v>
      </c>
      <c r="N140" s="20" t="s">
        <v>817</v>
      </c>
      <c r="O140" s="20"/>
      <c r="P140" s="14"/>
      <c r="Q140" s="25"/>
    </row>
    <row r="141" spans="2:17" ht="19.5" customHeight="1" x14ac:dyDescent="0.25">
      <c r="B141" s="8" t="s">
        <v>80</v>
      </c>
      <c r="C141" s="8" t="s">
        <v>131</v>
      </c>
      <c r="D141" s="18" t="str">
        <f>IF(Table5[[#This Row],[Producer Information (AW Website)2]]="","",HYPERLINK(Table5[[#This Row],[Producer Information (AW Website)2]],"Visit"))</f>
        <v>Visit</v>
      </c>
      <c r="E141" s="18" t="str">
        <f>IF(Table5[[#This Row],[View All  Wines (AW Website)4]]="","",HYPERLINK(Table5[[#This Row],[Bottleshot Download3]],"Download"))</f>
        <v>Download</v>
      </c>
      <c r="F141" s="18" t="str">
        <f>IF(Table5[[#This Row],[View All  Wines (AW Website)4]]="","",HYPERLINK(Table5[[#This Row],[View All  Wines (AW Website)4]],"Visit"))</f>
        <v>Visit</v>
      </c>
      <c r="G141" s="18" t="str">
        <f>IF(Table5[[#This Row],[Producer''s Instagram5]]="","",HYPERLINK(Table5[[#This Row],[Producer''s Instagram5]],"Visit"))</f>
        <v>Visit</v>
      </c>
      <c r="H141" s="18" t="str">
        <f>IF(Table5[[#This Row],[Producer''s Website6]]="","",HYPERLINK(Table5[[#This Row],[Producer''s Website6]],"Visit"))</f>
        <v>Visit</v>
      </c>
      <c r="I141" s="18" t="str">
        <f>IF(Table5[[#This Row],[Digital Assets]]="","",HYPERLINK(Table5[[#This Row],[Digital Assets]],"Download"))</f>
        <v/>
      </c>
      <c r="J141" s="20" t="s">
        <v>280</v>
      </c>
      <c r="K141" s="20" t="s">
        <v>281</v>
      </c>
      <c r="L141" s="20" t="s">
        <v>282</v>
      </c>
      <c r="M141" s="20" t="s">
        <v>795</v>
      </c>
      <c r="N141" s="20" t="s">
        <v>1061</v>
      </c>
      <c r="O141" s="20"/>
      <c r="P141" s="14"/>
      <c r="Q141" s="25"/>
    </row>
    <row r="142" spans="2:17" ht="19.5" customHeight="1" x14ac:dyDescent="0.25">
      <c r="B142" s="22" t="s">
        <v>80</v>
      </c>
      <c r="C142" s="22" t="s">
        <v>1055</v>
      </c>
      <c r="D142" s="23" t="str">
        <f>IF(Table5[[#This Row],[Producer Information (AW Website)2]]="","",HYPERLINK(Table5[[#This Row],[Producer Information (AW Website)2]],"Visit"))</f>
        <v>Visit</v>
      </c>
      <c r="E142" s="23" t="str">
        <f>IF(Table5[[#This Row],[View All  Wines (AW Website)4]]="","",HYPERLINK(Table5[[#This Row],[Bottleshot Download3]],"Download"))</f>
        <v>Download</v>
      </c>
      <c r="F142" s="23" t="str">
        <f>IF(Table5[[#This Row],[View All  Wines (AW Website)4]]="","",HYPERLINK(Table5[[#This Row],[View All  Wines (AW Website)4]],"Visit"))</f>
        <v>Visit</v>
      </c>
      <c r="G142" s="23" t="str">
        <f>IF(Table5[[#This Row],[Producer''s Instagram5]]="","",HYPERLINK(Table5[[#This Row],[Producer''s Instagram5]],"Visit"))</f>
        <v>Visit</v>
      </c>
      <c r="H142" s="23" t="str">
        <f>IF(Table5[[#This Row],[Producer''s Website6]]="","",HYPERLINK(Table5[[#This Row],[Producer''s Website6]],"Visit"))</f>
        <v>Visit</v>
      </c>
      <c r="I142" s="23" t="str">
        <f>IF(Table5[[#This Row],[Digital Assets]]="","",HYPERLINK(Table5[[#This Row],[Digital Assets]],"Download"))</f>
        <v/>
      </c>
      <c r="J142" s="21" t="s">
        <v>1063</v>
      </c>
      <c r="K142" s="21" t="s">
        <v>1064</v>
      </c>
      <c r="L142" s="21" t="s">
        <v>1065</v>
      </c>
      <c r="M142" s="21" t="s">
        <v>1060</v>
      </c>
      <c r="N142" s="20" t="s">
        <v>1062</v>
      </c>
      <c r="O142" s="21"/>
      <c r="P142" s="14"/>
      <c r="Q142" s="25"/>
    </row>
    <row r="143" spans="2:17" ht="19.5" customHeight="1" x14ac:dyDescent="0.25">
      <c r="B143" s="8" t="s">
        <v>80</v>
      </c>
      <c r="C143" s="8" t="s">
        <v>178</v>
      </c>
      <c r="D143" s="18" t="str">
        <f>IF(Table5[[#This Row],[Producer Information (AW Website)2]]="","",HYPERLINK(Table5[[#This Row],[Producer Information (AW Website)2]],"Visit"))</f>
        <v>Visit</v>
      </c>
      <c r="E143" s="18" t="str">
        <f>IF(Table5[[#This Row],[View All  Wines (AW Website)4]]="","",HYPERLINK(Table5[[#This Row],[Bottleshot Download3]],"Download"))</f>
        <v>Download</v>
      </c>
      <c r="F143" s="18" t="str">
        <f>IF(Table5[[#This Row],[View All  Wines (AW Website)4]]="","",HYPERLINK(Table5[[#This Row],[View All  Wines (AW Website)4]],"Visit"))</f>
        <v>Visit</v>
      </c>
      <c r="G143" s="18" t="str">
        <f>IF(Table5[[#This Row],[Producer''s Instagram5]]="","",HYPERLINK(Table5[[#This Row],[Producer''s Instagram5]],"Visit"))</f>
        <v>Visit</v>
      </c>
      <c r="H143" s="18" t="str">
        <f>IF(Table5[[#This Row],[Producer''s Website6]]="","",HYPERLINK(Table5[[#This Row],[Producer''s Website6]],"Visit"))</f>
        <v>Visit</v>
      </c>
      <c r="I143" s="18" t="str">
        <f>IF(Table5[[#This Row],[Digital Assets]]="","",HYPERLINK(Table5[[#This Row],[Digital Assets]],"Download"))</f>
        <v>Download</v>
      </c>
      <c r="J143" s="20" t="s">
        <v>1</v>
      </c>
      <c r="K143" s="20" t="s">
        <v>2</v>
      </c>
      <c r="L143" s="20" t="s">
        <v>3</v>
      </c>
      <c r="M143" s="20" t="s">
        <v>4</v>
      </c>
      <c r="N143" s="20" t="s">
        <v>5</v>
      </c>
      <c r="O143" s="20" t="s">
        <v>75</v>
      </c>
      <c r="P143" s="14"/>
    </row>
    <row r="144" spans="2:17" ht="19.5" customHeight="1" x14ac:dyDescent="0.25">
      <c r="B144" s="8" t="s">
        <v>80</v>
      </c>
      <c r="C144" s="8" t="s">
        <v>143</v>
      </c>
      <c r="D144" s="18" t="str">
        <f>IF(Table5[[#This Row],[Producer Information (AW Website)2]]="","",HYPERLINK(Table5[[#This Row],[Producer Information (AW Website)2]],"Visit"))</f>
        <v>Visit</v>
      </c>
      <c r="E144" s="18" t="str">
        <f>IF(Table5[[#This Row],[View All  Wines (AW Website)4]]="","",HYPERLINK(Table5[[#This Row],[Bottleshot Download3]],"Download"))</f>
        <v>Download</v>
      </c>
      <c r="F144" s="18" t="str">
        <f>IF(Table5[[#This Row],[View All  Wines (AW Website)4]]="","",HYPERLINK(Table5[[#This Row],[View All  Wines (AW Website)4]],"Visit"))</f>
        <v>Visit</v>
      </c>
      <c r="G144" s="18" t="str">
        <f>IF(Table5[[#This Row],[Producer''s Instagram5]]="","",HYPERLINK(Table5[[#This Row],[Producer''s Instagram5]],"Visit"))</f>
        <v>Visit</v>
      </c>
      <c r="H144" s="18" t="str">
        <f>IF(Table5[[#This Row],[Producer''s Website6]]="","",HYPERLINK(Table5[[#This Row],[Producer''s Website6]],"Visit"))</f>
        <v>Visit</v>
      </c>
      <c r="I144" s="18" t="str">
        <f>IF(Table5[[#This Row],[Digital Assets]]="","",HYPERLINK(Table5[[#This Row],[Digital Assets]],"Download"))</f>
        <v/>
      </c>
      <c r="J144" s="20" t="s">
        <v>295</v>
      </c>
      <c r="K144" s="20" t="s">
        <v>296</v>
      </c>
      <c r="L144" s="20" t="s">
        <v>297</v>
      </c>
      <c r="M144" s="20" t="s">
        <v>593</v>
      </c>
      <c r="N144" s="20" t="s">
        <v>821</v>
      </c>
      <c r="O144" s="20"/>
      <c r="P144" s="14"/>
    </row>
    <row r="145" spans="2:16" ht="19.5" customHeight="1" x14ac:dyDescent="0.25">
      <c r="B145" s="8" t="s">
        <v>80</v>
      </c>
      <c r="C145" s="8" t="s">
        <v>238</v>
      </c>
      <c r="D145" s="18" t="str">
        <f>IF(Table5[[#This Row],[Producer Information (AW Website)2]]="","",HYPERLINK(Table5[[#This Row],[Producer Information (AW Website)2]],"Visit"))</f>
        <v>Visit</v>
      </c>
      <c r="E145" s="18" t="str">
        <f>IF(Table5[[#This Row],[View All  Wines (AW Website)4]]="","",HYPERLINK(Table5[[#This Row],[Bottleshot Download3]],"Download"))</f>
        <v>Download</v>
      </c>
      <c r="F145" s="18" t="str">
        <f>IF(Table5[[#This Row],[View All  Wines (AW Website)4]]="","",HYPERLINK(Table5[[#This Row],[View All  Wines (AW Website)4]],"Visit"))</f>
        <v>Visit</v>
      </c>
      <c r="G145" s="18" t="str">
        <f>IF(Table5[[#This Row],[Producer''s Instagram5]]="","",HYPERLINK(Table5[[#This Row],[Producer''s Instagram5]],"Visit"))</f>
        <v>Visit</v>
      </c>
      <c r="H145" s="18" t="str">
        <f>IF(Table5[[#This Row],[Producer''s Website6]]="","",HYPERLINK(Table5[[#This Row],[Producer''s Website6]],"Visit"))</f>
        <v>Visit</v>
      </c>
      <c r="I145" s="18" t="str">
        <f>IF(Table5[[#This Row],[Digital Assets]]="","",HYPERLINK(Table5[[#This Row],[Digital Assets]],"Download"))</f>
        <v/>
      </c>
      <c r="J145" s="20" t="s">
        <v>298</v>
      </c>
      <c r="K145" s="20" t="s">
        <v>299</v>
      </c>
      <c r="L145" s="20" t="s">
        <v>300</v>
      </c>
      <c r="M145" s="20" t="s">
        <v>594</v>
      </c>
      <c r="N145" s="20" t="s">
        <v>822</v>
      </c>
      <c r="O145" s="20"/>
      <c r="P145" s="14"/>
    </row>
    <row r="146" spans="2:16" ht="19.5" customHeight="1" x14ac:dyDescent="0.25">
      <c r="B146" s="8" t="s">
        <v>80</v>
      </c>
      <c r="C146" s="8" t="s">
        <v>1012</v>
      </c>
      <c r="D146" s="18" t="str">
        <f>IF(Table5[[#This Row],[Producer Information (AW Website)2]]="","",HYPERLINK(Table5[[#This Row],[Producer Information (AW Website)2]],"Visit"))</f>
        <v>Visit</v>
      </c>
      <c r="E146" s="18" t="str">
        <f>IF(Table5[[#This Row],[View All  Wines (AW Website)4]]="","",HYPERLINK(Table5[[#This Row],[Bottleshot Download3]],"Download"))</f>
        <v>Download</v>
      </c>
      <c r="F146" s="18" t="str">
        <f>IF(Table5[[#This Row],[View All  Wines (AW Website)4]]="","",HYPERLINK(Table5[[#This Row],[View All  Wines (AW Website)4]],"Visit"))</f>
        <v>Visit</v>
      </c>
      <c r="G146" s="18" t="str">
        <f>IF(Table5[[#This Row],[Producer''s Instagram5]]="","",HYPERLINK(Table5[[#This Row],[Producer''s Instagram5]],"Visit"))</f>
        <v>Visit</v>
      </c>
      <c r="H146" s="18" t="str">
        <f>IF(Table5[[#This Row],[Producer''s Website6]]="","",HYPERLINK(Table5[[#This Row],[Producer''s Website6]],"Visit"))</f>
        <v>Visit</v>
      </c>
      <c r="I146" s="18" t="str">
        <f>IF(Table5[[#This Row],[Digital Assets]]="","",HYPERLINK(Table5[[#This Row],[Digital Assets]],"Download"))</f>
        <v/>
      </c>
      <c r="J146" s="21" t="s">
        <v>1013</v>
      </c>
      <c r="K146" s="21" t="s">
        <v>1014</v>
      </c>
      <c r="L146" s="21" t="s">
        <v>1015</v>
      </c>
      <c r="M146" s="21" t="s">
        <v>1017</v>
      </c>
      <c r="N146" s="21" t="s">
        <v>1016</v>
      </c>
      <c r="O146" s="21"/>
      <c r="P146" s="14"/>
    </row>
    <row r="147" spans="2:16" ht="19.5" customHeight="1" x14ac:dyDescent="0.25">
      <c r="B147" s="8" t="s">
        <v>80</v>
      </c>
      <c r="C147" s="8" t="s">
        <v>221</v>
      </c>
      <c r="D147" s="18" t="str">
        <f>IF(Table5[[#This Row],[Producer Information (AW Website)2]]="","",HYPERLINK(Table5[[#This Row],[Producer Information (AW Website)2]],"Visit"))</f>
        <v>Visit</v>
      </c>
      <c r="E147" s="18" t="str">
        <f>IF(Table5[[#This Row],[View All  Wines (AW Website)4]]="","",HYPERLINK(Table5[[#This Row],[Bottleshot Download3]],"Download"))</f>
        <v>Download</v>
      </c>
      <c r="F147" s="18" t="str">
        <f>IF(Table5[[#This Row],[View All  Wines (AW Website)4]]="","",HYPERLINK(Table5[[#This Row],[View All  Wines (AW Website)4]],"Visit"))</f>
        <v>Visit</v>
      </c>
      <c r="G147" s="18" t="str">
        <f>IF(Table5[[#This Row],[Producer''s Instagram5]]="","",HYPERLINK(Table5[[#This Row],[Producer''s Instagram5]],"Visit"))</f>
        <v/>
      </c>
      <c r="H147" s="18" t="str">
        <f>IF(Table5[[#This Row],[Producer''s Website6]]="","",HYPERLINK(Table5[[#This Row],[Producer''s Website6]],"Visit"))</f>
        <v>Visit</v>
      </c>
      <c r="I147" s="18" t="str">
        <f>IF(Table5[[#This Row],[Digital Assets]]="","",HYPERLINK(Table5[[#This Row],[Digital Assets]],"Download"))</f>
        <v/>
      </c>
      <c r="J147" s="20" t="s">
        <v>301</v>
      </c>
      <c r="K147" s="20" t="s">
        <v>302</v>
      </c>
      <c r="L147" s="20" t="s">
        <v>303</v>
      </c>
      <c r="M147" s="20" t="s">
        <v>898</v>
      </c>
      <c r="N147" s="20" t="s">
        <v>823</v>
      </c>
      <c r="O147" s="20"/>
      <c r="P147" s="14"/>
    </row>
    <row r="148" spans="2:16" ht="19.5" customHeight="1" x14ac:dyDescent="0.25">
      <c r="B148" s="8" t="s">
        <v>80</v>
      </c>
      <c r="C148" s="8" t="s">
        <v>171</v>
      </c>
      <c r="D148" s="18" t="str">
        <f>IF(Table5[[#This Row],[Producer Information (AW Website)2]]="","",HYPERLINK(Table5[[#This Row],[Producer Information (AW Website)2]],"Visit"))</f>
        <v>Visit</v>
      </c>
      <c r="E148" s="18" t="str">
        <f>IF(Table5[[#This Row],[View All  Wines (AW Website)4]]="","",HYPERLINK(Table5[[#This Row],[Bottleshot Download3]],"Download"))</f>
        <v>Download</v>
      </c>
      <c r="F148" s="18" t="str">
        <f>IF(Table5[[#This Row],[View All  Wines (AW Website)4]]="","",HYPERLINK(Table5[[#This Row],[View All  Wines (AW Website)4]],"Visit"))</f>
        <v>Visit</v>
      </c>
      <c r="G148" s="18" t="str">
        <f>IF(Table5[[#This Row],[Producer''s Instagram5]]="","",HYPERLINK(Table5[[#This Row],[Producer''s Instagram5]],"Visit"))</f>
        <v>Visit</v>
      </c>
      <c r="H148" s="18" t="str">
        <f>IF(Table5[[#This Row],[Producer''s Website6]]="","",HYPERLINK(Table5[[#This Row],[Producer''s Website6]],"Visit"))</f>
        <v>Visit</v>
      </c>
      <c r="I148" s="18" t="str">
        <f>IF(Table5[[#This Row],[Digital Assets]]="","",HYPERLINK(Table5[[#This Row],[Digital Assets]],"Download"))</f>
        <v/>
      </c>
      <c r="J148" s="20" t="s">
        <v>304</v>
      </c>
      <c r="K148" s="20" t="s">
        <v>305</v>
      </c>
      <c r="L148" s="20" t="s">
        <v>306</v>
      </c>
      <c r="M148" s="20" t="s">
        <v>596</v>
      </c>
      <c r="N148" s="20" t="s">
        <v>824</v>
      </c>
      <c r="O148" s="20"/>
      <c r="P148" s="14"/>
    </row>
    <row r="149" spans="2:16" ht="19.5" customHeight="1" x14ac:dyDescent="0.25">
      <c r="B149" s="8" t="s">
        <v>80</v>
      </c>
      <c r="C149" s="8" t="s">
        <v>937</v>
      </c>
      <c r="D149" s="18" t="str">
        <f>IF(Table5[[#This Row],[Producer Information (AW Website)2]]="","",HYPERLINK(Table5[[#This Row],[Producer Information (AW Website)2]],"Visit"))</f>
        <v>Visit</v>
      </c>
      <c r="E149" s="18" t="str">
        <f>IF(Table5[[#This Row],[View All  Wines (AW Website)4]]="","",HYPERLINK(Table5[[#This Row],[Bottleshot Download3]],"Download"))</f>
        <v>Download</v>
      </c>
      <c r="F149" s="18" t="str">
        <f>IF(Table5[[#This Row],[View All  Wines (AW Website)4]]="","",HYPERLINK(Table5[[#This Row],[View All  Wines (AW Website)4]],"Visit"))</f>
        <v>Visit</v>
      </c>
      <c r="G149" s="18" t="str">
        <f>IF(Table5[[#This Row],[Producer''s Instagram5]]="","",HYPERLINK(Table5[[#This Row],[Producer''s Instagram5]],"Visit"))</f>
        <v>Visit</v>
      </c>
      <c r="H149" s="18" t="str">
        <f>IF(Table5[[#This Row],[Producer''s Website6]]="","",HYPERLINK(Table5[[#This Row],[Producer''s Website6]],"Visit"))</f>
        <v>Visit</v>
      </c>
      <c r="I149" s="18" t="str">
        <f>IF(Table5[[#This Row],[Digital Assets]]="","",HYPERLINK(Table5[[#This Row],[Digital Assets]],"Download"))</f>
        <v/>
      </c>
      <c r="J149" s="21" t="s">
        <v>938</v>
      </c>
      <c r="K149" s="21" t="s">
        <v>939</v>
      </c>
      <c r="L149" s="21" t="s">
        <v>940</v>
      </c>
      <c r="M149" s="21" t="s">
        <v>942</v>
      </c>
      <c r="N149" s="21" t="s">
        <v>941</v>
      </c>
      <c r="O149" s="21"/>
      <c r="P149" s="14"/>
    </row>
    <row r="150" spans="2:16" ht="19.5" customHeight="1" x14ac:dyDescent="0.25">
      <c r="B150" s="8" t="s">
        <v>80</v>
      </c>
      <c r="C150" s="8" t="s">
        <v>179</v>
      </c>
      <c r="D150" s="18" t="str">
        <f>IF(Table5[[#This Row],[Producer Information (AW Website)2]]="","",HYPERLINK(Table5[[#This Row],[Producer Information (AW Website)2]],"Visit"))</f>
        <v>Visit</v>
      </c>
      <c r="E150" s="18" t="str">
        <f>IF(Table5[[#This Row],[View All  Wines (AW Website)4]]="","",HYPERLINK(Table5[[#This Row],[Bottleshot Download3]],"Download"))</f>
        <v>Download</v>
      </c>
      <c r="F150" s="18" t="str">
        <f>IF(Table5[[#This Row],[View All  Wines (AW Website)4]]="","",HYPERLINK(Table5[[#This Row],[View All  Wines (AW Website)4]],"Visit"))</f>
        <v>Visit</v>
      </c>
      <c r="G150" s="18" t="str">
        <f>IF(Table5[[#This Row],[Producer''s Instagram5]]="","",HYPERLINK(Table5[[#This Row],[Producer''s Instagram5]],"Visit"))</f>
        <v>Visit</v>
      </c>
      <c r="H150" s="18" t="str">
        <f>IF(Table5[[#This Row],[Producer''s Website6]]="","",HYPERLINK(Table5[[#This Row],[Producer''s Website6]],"Visit"))</f>
        <v>Visit</v>
      </c>
      <c r="I150" s="18" t="str">
        <f>IF(Table5[[#This Row],[Digital Assets]]="","",HYPERLINK(Table5[[#This Row],[Digital Assets]],"Download"))</f>
        <v/>
      </c>
      <c r="J150" s="20" t="s">
        <v>307</v>
      </c>
      <c r="K150" s="20" t="s">
        <v>308</v>
      </c>
      <c r="L150" s="21" t="s">
        <v>309</v>
      </c>
      <c r="M150" s="20" t="s">
        <v>597</v>
      </c>
      <c r="N150" s="20" t="s">
        <v>825</v>
      </c>
      <c r="O150" s="20"/>
      <c r="P150" s="14"/>
    </row>
    <row r="151" spans="2:16" ht="19.5" customHeight="1" x14ac:dyDescent="0.25">
      <c r="B151" s="8" t="s">
        <v>80</v>
      </c>
      <c r="C151" s="8" t="s">
        <v>205</v>
      </c>
      <c r="D151" s="18" t="str">
        <f>IF(Table5[[#This Row],[Producer Information (AW Website)2]]="","",HYPERLINK(Table5[[#This Row],[Producer Information (AW Website)2]],"Visit"))</f>
        <v>Visit</v>
      </c>
      <c r="E151" s="18" t="str">
        <f>IF(Table5[[#This Row],[View All  Wines (AW Website)4]]="","",HYPERLINK(Table5[[#This Row],[Bottleshot Download3]],"Download"))</f>
        <v>Download</v>
      </c>
      <c r="F151" s="18" t="str">
        <f>IF(Table5[[#This Row],[View All  Wines (AW Website)4]]="","",HYPERLINK(Table5[[#This Row],[View All  Wines (AW Website)4]],"Visit"))</f>
        <v>Visit</v>
      </c>
      <c r="G151" s="18" t="str">
        <f>IF(Table5[[#This Row],[Producer''s Instagram5]]="","",HYPERLINK(Table5[[#This Row],[Producer''s Instagram5]],"Visit"))</f>
        <v/>
      </c>
      <c r="H151" s="18" t="str">
        <f>IF(Table5[[#This Row],[Producer''s Website6]]="","",HYPERLINK(Table5[[#This Row],[Producer''s Website6]],"Visit"))</f>
        <v>Visit</v>
      </c>
      <c r="I151" s="18" t="str">
        <f>IF(Table5[[#This Row],[Digital Assets]]="","",HYPERLINK(Table5[[#This Row],[Digital Assets]],"Download"))</f>
        <v/>
      </c>
      <c r="J151" s="20" t="s">
        <v>926</v>
      </c>
      <c r="K151" s="20"/>
      <c r="L151" s="21" t="s">
        <v>994</v>
      </c>
      <c r="M151" s="20"/>
      <c r="N151" s="20" t="s">
        <v>826</v>
      </c>
      <c r="O151" s="20"/>
      <c r="P151" s="14"/>
    </row>
    <row r="152" spans="2:16" ht="19.5" customHeight="1" x14ac:dyDescent="0.25">
      <c r="B152" s="8" t="s">
        <v>80</v>
      </c>
      <c r="C152" s="8" t="s">
        <v>112</v>
      </c>
      <c r="D152" s="18" t="str">
        <f>IF(Table5[[#This Row],[Producer Information (AW Website)2]]="","",HYPERLINK(Table5[[#This Row],[Producer Information (AW Website)2]],"Visit"))</f>
        <v>Visit</v>
      </c>
      <c r="E152" s="18" t="str">
        <f>IF(Table5[[#This Row],[View All  Wines (AW Website)4]]="","",HYPERLINK(Table5[[#This Row],[Bottleshot Download3]],"Download"))</f>
        <v>Download</v>
      </c>
      <c r="F152" s="18" t="str">
        <f>IF(Table5[[#This Row],[View All  Wines (AW Website)4]]="","",HYPERLINK(Table5[[#This Row],[View All  Wines (AW Website)4]],"Visit"))</f>
        <v>Visit</v>
      </c>
      <c r="G152" s="18" t="str">
        <f>IF(Table5[[#This Row],[Producer''s Instagram5]]="","",HYPERLINK(Table5[[#This Row],[Producer''s Instagram5]],"Visit"))</f>
        <v>Visit</v>
      </c>
      <c r="H152" s="18" t="str">
        <f>IF(Table5[[#This Row],[Producer''s Website6]]="","",HYPERLINK(Table5[[#This Row],[Producer''s Website6]],"Visit"))</f>
        <v>Visit</v>
      </c>
      <c r="I152" s="18" t="str">
        <f>IF(Table5[[#This Row],[Digital Assets]]="","",HYPERLINK(Table5[[#This Row],[Digital Assets]],"Download"))</f>
        <v/>
      </c>
      <c r="J152" s="20" t="s">
        <v>16</v>
      </c>
      <c r="K152" s="20" t="s">
        <v>18</v>
      </c>
      <c r="L152" s="20" t="s">
        <v>17</v>
      </c>
      <c r="M152" s="20" t="s">
        <v>19</v>
      </c>
      <c r="N152" s="20" t="s">
        <v>20</v>
      </c>
      <c r="O152" s="20"/>
      <c r="P152" s="14"/>
    </row>
    <row r="153" spans="2:16" ht="19.5" customHeight="1" x14ac:dyDescent="0.25">
      <c r="B153" s="8" t="s">
        <v>80</v>
      </c>
      <c r="C153" s="8" t="s">
        <v>125</v>
      </c>
      <c r="D153" s="18" t="str">
        <f>IF(Table5[[#This Row],[Producer Information (AW Website)2]]="","",HYPERLINK(Table5[[#This Row],[Producer Information (AW Website)2]],"Visit"))</f>
        <v>Visit</v>
      </c>
      <c r="E153" s="18" t="str">
        <f>IF(Table5[[#This Row],[View All  Wines (AW Website)4]]="","",HYPERLINK(Table5[[#This Row],[Bottleshot Download3]],"Download"))</f>
        <v>Download</v>
      </c>
      <c r="F153" s="18" t="str">
        <f>IF(Table5[[#This Row],[View All  Wines (AW Website)4]]="","",HYPERLINK(Table5[[#This Row],[View All  Wines (AW Website)4]],"Visit"))</f>
        <v>Visit</v>
      </c>
      <c r="G153" s="18" t="str">
        <f>IF(Table5[[#This Row],[Producer''s Instagram5]]="","",HYPERLINK(Table5[[#This Row],[Producer''s Instagram5]],"Visit"))</f>
        <v>Visit</v>
      </c>
      <c r="H153" s="18" t="str">
        <f>IF(Table5[[#This Row],[Producer''s Website6]]="","",HYPERLINK(Table5[[#This Row],[Producer''s Website6]],"Visit"))</f>
        <v>Visit</v>
      </c>
      <c r="I153" s="18" t="str">
        <f>IF(Table5[[#This Row],[Digital Assets]]="","",HYPERLINK(Table5[[#This Row],[Digital Assets]],"Download"))</f>
        <v/>
      </c>
      <c r="J153" s="20" t="s">
        <v>35</v>
      </c>
      <c r="K153" s="20" t="s">
        <v>36</v>
      </c>
      <c r="L153" s="20" t="s">
        <v>37</v>
      </c>
      <c r="M153" s="20" t="s">
        <v>38</v>
      </c>
      <c r="N153" s="20" t="s">
        <v>39</v>
      </c>
      <c r="O153" s="20"/>
      <c r="P153" s="14"/>
    </row>
    <row r="154" spans="2:16" ht="19.5" customHeight="1" x14ac:dyDescent="0.25">
      <c r="B154" s="8" t="s">
        <v>80</v>
      </c>
      <c r="C154" s="8" t="s">
        <v>1002</v>
      </c>
      <c r="D154" s="18" t="str">
        <f>IF(Table5[[#This Row],[Producer Information (AW Website)2]]="","",HYPERLINK(Table5[[#This Row],[Producer Information (AW Website)2]],"Visit"))</f>
        <v>Visit</v>
      </c>
      <c r="E154" s="18" t="str">
        <f>IF(Table5[[#This Row],[View All  Wines (AW Website)4]]="","",HYPERLINK(Table5[[#This Row],[Bottleshot Download3]],"Download"))</f>
        <v>Download</v>
      </c>
      <c r="F154" s="18" t="str">
        <f>IF(Table5[[#This Row],[View All  Wines (AW Website)4]]="","",HYPERLINK(Table5[[#This Row],[View All  Wines (AW Website)4]],"Visit"))</f>
        <v>Visit</v>
      </c>
      <c r="G154" s="18" t="str">
        <f>IF(Table5[[#This Row],[Producer''s Instagram5]]="","",HYPERLINK(Table5[[#This Row],[Producer''s Instagram5]],"Visit"))</f>
        <v/>
      </c>
      <c r="H154" s="18" t="str">
        <f>IF(Table5[[#This Row],[Producer''s Website6]]="","",HYPERLINK(Table5[[#This Row],[Producer''s Website6]],"Visit"))</f>
        <v/>
      </c>
      <c r="I154" s="18" t="str">
        <f>IF(Table5[[#This Row],[Digital Assets]]="","",HYPERLINK(Table5[[#This Row],[Digital Assets]],"Download"))</f>
        <v/>
      </c>
      <c r="J154" s="21" t="s">
        <v>1003</v>
      </c>
      <c r="K154" s="21" t="s">
        <v>1004</v>
      </c>
      <c r="L154" s="21" t="s">
        <v>1005</v>
      </c>
      <c r="M154" s="21"/>
      <c r="N154" s="21"/>
      <c r="O154" s="21"/>
      <c r="P154" s="14"/>
    </row>
    <row r="155" spans="2:16" ht="19.5" customHeight="1" x14ac:dyDescent="0.25">
      <c r="B155" s="8" t="s">
        <v>80</v>
      </c>
      <c r="C155" s="8" t="s">
        <v>101</v>
      </c>
      <c r="D155" s="18" t="str">
        <f>IF(Table5[[#This Row],[Producer Information (AW Website)2]]="","",HYPERLINK(Table5[[#This Row],[Producer Information (AW Website)2]],"Visit"))</f>
        <v>Visit</v>
      </c>
      <c r="E155" s="18" t="str">
        <f>IF(Table5[[#This Row],[View All  Wines (AW Website)4]]="","",HYPERLINK(Table5[[#This Row],[Bottleshot Download3]],"Download"))</f>
        <v>Download</v>
      </c>
      <c r="F155" s="18" t="str">
        <f>IF(Table5[[#This Row],[View All  Wines (AW Website)4]]="","",HYPERLINK(Table5[[#This Row],[View All  Wines (AW Website)4]],"Visit"))</f>
        <v>Visit</v>
      </c>
      <c r="G155" s="18" t="str">
        <f>IF(Table5[[#This Row],[Producer''s Instagram5]]="","",HYPERLINK(Table5[[#This Row],[Producer''s Instagram5]],"Visit"))</f>
        <v>Visit</v>
      </c>
      <c r="H155" s="18" t="str">
        <f>IF(Table5[[#This Row],[Producer''s Website6]]="","",HYPERLINK(Table5[[#This Row],[Producer''s Website6]],"Visit"))</f>
        <v>Visit</v>
      </c>
      <c r="I155" s="18" t="str">
        <f>IF(Table5[[#This Row],[Digital Assets]]="","",HYPERLINK(Table5[[#This Row],[Digital Assets]],"Download"))</f>
        <v/>
      </c>
      <c r="J155" s="20" t="s">
        <v>11</v>
      </c>
      <c r="K155" s="20" t="s">
        <v>12</v>
      </c>
      <c r="L155" s="20" t="s">
        <v>13</v>
      </c>
      <c r="M155" s="20" t="s">
        <v>15</v>
      </c>
      <c r="N155" s="20" t="s">
        <v>14</v>
      </c>
      <c r="O155" s="20"/>
      <c r="P155" s="14"/>
    </row>
    <row r="156" spans="2:16" ht="19.5" customHeight="1" x14ac:dyDescent="0.25">
      <c r="B156" s="8" t="s">
        <v>80</v>
      </c>
      <c r="C156" s="8" t="s">
        <v>201</v>
      </c>
      <c r="D156" s="18" t="str">
        <f>IF(Table5[[#This Row],[Producer Information (AW Website)2]]="","",HYPERLINK(Table5[[#This Row],[Producer Information (AW Website)2]],"Visit"))</f>
        <v>Visit</v>
      </c>
      <c r="E156" s="18" t="str">
        <f>IF(Table5[[#This Row],[View All  Wines (AW Website)4]]="","",HYPERLINK(Table5[[#This Row],[Bottleshot Download3]],"Download"))</f>
        <v>Download</v>
      </c>
      <c r="F156" s="18" t="str">
        <f>IF(Table5[[#This Row],[View All  Wines (AW Website)4]]="","",HYPERLINK(Table5[[#This Row],[View All  Wines (AW Website)4]],"Visit"))</f>
        <v>Visit</v>
      </c>
      <c r="G156" s="18" t="str">
        <f>IF(Table5[[#This Row],[Producer''s Instagram5]]="","",HYPERLINK(Table5[[#This Row],[Producer''s Instagram5]],"Visit"))</f>
        <v>Visit</v>
      </c>
      <c r="H156" s="18" t="str">
        <f>IF(Table5[[#This Row],[Producer''s Website6]]="","",HYPERLINK(Table5[[#This Row],[Producer''s Website6]],"Visit"))</f>
        <v>Visit</v>
      </c>
      <c r="I156" s="18" t="str">
        <f>IF(Table5[[#This Row],[Digital Assets]]="","",HYPERLINK(Table5[[#This Row],[Digital Assets]],"Download"))</f>
        <v/>
      </c>
      <c r="J156" s="20" t="s">
        <v>310</v>
      </c>
      <c r="K156" s="20" t="s">
        <v>311</v>
      </c>
      <c r="L156" s="20" t="s">
        <v>312</v>
      </c>
      <c r="M156" s="20" t="s">
        <v>603</v>
      </c>
      <c r="N156" s="20" t="s">
        <v>827</v>
      </c>
      <c r="O156" s="20"/>
      <c r="P156" s="14"/>
    </row>
    <row r="157" spans="2:16" ht="19.5" customHeight="1" x14ac:dyDescent="0.25">
      <c r="B157" s="8" t="s">
        <v>80</v>
      </c>
      <c r="C157" s="8" t="s">
        <v>109</v>
      </c>
      <c r="D157" s="18" t="str">
        <f>IF(Table5[[#This Row],[Producer Information (AW Website)2]]="","",HYPERLINK(Table5[[#This Row],[Producer Information (AW Website)2]],"Visit"))</f>
        <v>Visit</v>
      </c>
      <c r="E157" s="18" t="str">
        <f>IF(Table5[[#This Row],[View All  Wines (AW Website)4]]="","",HYPERLINK(Table5[[#This Row],[Bottleshot Download3]],"Download"))</f>
        <v>Download</v>
      </c>
      <c r="F157" s="18" t="str">
        <f>IF(Table5[[#This Row],[View All  Wines (AW Website)4]]="","",HYPERLINK(Table5[[#This Row],[View All  Wines (AW Website)4]],"Visit"))</f>
        <v>Visit</v>
      </c>
      <c r="G157" s="18" t="str">
        <f>IF(Table5[[#This Row],[Producer''s Instagram5]]="","",HYPERLINK(Table5[[#This Row],[Producer''s Instagram5]],"Visit"))</f>
        <v>Visit</v>
      </c>
      <c r="H157" s="18" t="str">
        <f>IF(Table5[[#This Row],[Producer''s Website6]]="","",HYPERLINK(Table5[[#This Row],[Producer''s Website6]],"Visit"))</f>
        <v>Visit</v>
      </c>
      <c r="I157" s="18" t="str">
        <f>IF(Table5[[#This Row],[Digital Assets]]="","",HYPERLINK(Table5[[#This Row],[Digital Assets]],"Download"))</f>
        <v/>
      </c>
      <c r="J157" s="20" t="s">
        <v>313</v>
      </c>
      <c r="K157" s="20" t="s">
        <v>314</v>
      </c>
      <c r="L157" s="20" t="s">
        <v>315</v>
      </c>
      <c r="M157" s="20" t="s">
        <v>604</v>
      </c>
      <c r="N157" s="20" t="s">
        <v>828</v>
      </c>
      <c r="O157" s="20"/>
      <c r="P157" s="14"/>
    </row>
    <row r="158" spans="2:16" ht="19.5" customHeight="1" x14ac:dyDescent="0.25">
      <c r="B158" s="8" t="s">
        <v>80</v>
      </c>
      <c r="C158" s="8" t="s">
        <v>170</v>
      </c>
      <c r="D158" s="18" t="str">
        <f>IF(Table5[[#This Row],[Producer Information (AW Website)2]]="","",HYPERLINK(Table5[[#This Row],[Producer Information (AW Website)2]],"Visit"))</f>
        <v>Visit</v>
      </c>
      <c r="E158" s="18" t="str">
        <f>IF(Table5[[#This Row],[View All  Wines (AW Website)4]]="","",HYPERLINK(Table5[[#This Row],[Bottleshot Download3]],"Download"))</f>
        <v>Download</v>
      </c>
      <c r="F158" s="18" t="str">
        <f>IF(Table5[[#This Row],[View All  Wines (AW Website)4]]="","",HYPERLINK(Table5[[#This Row],[View All  Wines (AW Website)4]],"Visit"))</f>
        <v>Visit</v>
      </c>
      <c r="G158" s="18" t="str">
        <f>IF(Table5[[#This Row],[Producer''s Instagram5]]="","",HYPERLINK(Table5[[#This Row],[Producer''s Instagram5]],"Visit"))</f>
        <v/>
      </c>
      <c r="H158" s="18" t="str">
        <f>IF(Table5[[#This Row],[Producer''s Website6]]="","",HYPERLINK(Table5[[#This Row],[Producer''s Website6]],"Visit"))</f>
        <v>Visit</v>
      </c>
      <c r="I158" s="18" t="str">
        <f>IF(Table5[[#This Row],[Digital Assets]]="","",HYPERLINK(Table5[[#This Row],[Digital Assets]],"Download"))</f>
        <v/>
      </c>
      <c r="J158" s="20" t="s">
        <v>316</v>
      </c>
      <c r="K158" s="20" t="s">
        <v>317</v>
      </c>
      <c r="L158" s="20" t="s">
        <v>318</v>
      </c>
      <c r="M158" s="20" t="s">
        <v>898</v>
      </c>
      <c r="N158" s="20" t="s">
        <v>829</v>
      </c>
      <c r="O158" s="20"/>
      <c r="P158" s="14"/>
    </row>
    <row r="159" spans="2:16" ht="19.5" customHeight="1" x14ac:dyDescent="0.25">
      <c r="B159" s="8" t="s">
        <v>80</v>
      </c>
      <c r="C159" s="8" t="s">
        <v>260</v>
      </c>
      <c r="D159" s="18" t="str">
        <f>IF(Table5[[#This Row],[Producer Information (AW Website)2]]="","",HYPERLINK(Table5[[#This Row],[Producer Information (AW Website)2]],"Visit"))</f>
        <v>Visit</v>
      </c>
      <c r="E159" s="18" t="str">
        <f>IF(Table5[[#This Row],[View All  Wines (AW Website)4]]="","",HYPERLINK(Table5[[#This Row],[Bottleshot Download3]],"Download"))</f>
        <v>Download</v>
      </c>
      <c r="F159" s="18" t="str">
        <f>IF(Table5[[#This Row],[View All  Wines (AW Website)4]]="","",HYPERLINK(Table5[[#This Row],[View All  Wines (AW Website)4]],"Visit"))</f>
        <v>Visit</v>
      </c>
      <c r="G159" s="18" t="str">
        <f>IF(Table5[[#This Row],[Producer''s Instagram5]]="","",HYPERLINK(Table5[[#This Row],[Producer''s Instagram5]],"Visit"))</f>
        <v/>
      </c>
      <c r="H159" s="18" t="str">
        <f>IF(Table5[[#This Row],[Producer''s Website6]]="","",HYPERLINK(Table5[[#This Row],[Producer''s Website6]],"Visit"))</f>
        <v>Visit</v>
      </c>
      <c r="I159" s="18" t="str">
        <f>IF(Table5[[#This Row],[Digital Assets]]="","",HYPERLINK(Table5[[#This Row],[Digital Assets]],"Download"))</f>
        <v/>
      </c>
      <c r="J159" s="20" t="s">
        <v>322</v>
      </c>
      <c r="K159" s="20" t="s">
        <v>323</v>
      </c>
      <c r="L159" s="20" t="s">
        <v>324</v>
      </c>
      <c r="M159" s="20" t="s">
        <v>898</v>
      </c>
      <c r="N159" s="20" t="s">
        <v>831</v>
      </c>
      <c r="O159" s="20"/>
      <c r="P159" s="14"/>
    </row>
    <row r="160" spans="2:16" ht="19.5" customHeight="1" x14ac:dyDescent="0.25">
      <c r="B160" s="8" t="s">
        <v>80</v>
      </c>
      <c r="C160" s="8" t="s">
        <v>1018</v>
      </c>
      <c r="D160" s="18" t="str">
        <f>IF(Table5[[#This Row],[Producer Information (AW Website)2]]="","",HYPERLINK(Table5[[#This Row],[Producer Information (AW Website)2]],"Visit"))</f>
        <v>Visit</v>
      </c>
      <c r="E160" s="18" t="str">
        <f>IF(Table5[[#This Row],[View All  Wines (AW Website)4]]="","",HYPERLINK(Table5[[#This Row],[Bottleshot Download3]],"Download"))</f>
        <v>Download</v>
      </c>
      <c r="F160" s="18" t="str">
        <f>IF(Table5[[#This Row],[View All  Wines (AW Website)4]]="","",HYPERLINK(Table5[[#This Row],[View All  Wines (AW Website)4]],"Visit"))</f>
        <v>Visit</v>
      </c>
      <c r="G160" s="18" t="str">
        <f>IF(Table5[[#This Row],[Producer''s Instagram5]]="","",HYPERLINK(Table5[[#This Row],[Producer''s Instagram5]],"Visit"))</f>
        <v/>
      </c>
      <c r="H160" s="18" t="str">
        <f>IF(Table5[[#This Row],[Producer''s Website6]]="","",HYPERLINK(Table5[[#This Row],[Producer''s Website6]],"Visit"))</f>
        <v>Visit</v>
      </c>
      <c r="I160" s="18" t="str">
        <f>IF(Table5[[#This Row],[Digital Assets]]="","",HYPERLINK(Table5[[#This Row],[Digital Assets]],"Download"))</f>
        <v/>
      </c>
      <c r="J160" s="21" t="s">
        <v>1019</v>
      </c>
      <c r="K160" s="21" t="s">
        <v>1020</v>
      </c>
      <c r="L160" s="21" t="s">
        <v>1021</v>
      </c>
      <c r="M160" s="21"/>
      <c r="N160" s="21" t="s">
        <v>1022</v>
      </c>
      <c r="O160" s="21"/>
      <c r="P160" s="14"/>
    </row>
    <row r="161" spans="2:17" ht="19.5" customHeight="1" x14ac:dyDescent="0.25">
      <c r="B161" s="8" t="s">
        <v>80</v>
      </c>
      <c r="C161" s="8" t="s">
        <v>223</v>
      </c>
      <c r="D161" s="18" t="str">
        <f>IF(Table5[[#This Row],[Producer Information (AW Website)2]]="","",HYPERLINK(Table5[[#This Row],[Producer Information (AW Website)2]],"Visit"))</f>
        <v>Visit</v>
      </c>
      <c r="E161" s="18" t="str">
        <f>IF(Table5[[#This Row],[View All  Wines (AW Website)4]]="","",HYPERLINK(Table5[[#This Row],[Bottleshot Download3]],"Download"))</f>
        <v>Download</v>
      </c>
      <c r="F161" s="18" t="str">
        <f>IF(Table5[[#This Row],[View All  Wines (AW Website)4]]="","",HYPERLINK(Table5[[#This Row],[View All  Wines (AW Website)4]],"Visit"))</f>
        <v>Visit</v>
      </c>
      <c r="G161" s="18" t="str">
        <f>IF(Table5[[#This Row],[Producer''s Instagram5]]="","",HYPERLINK(Table5[[#This Row],[Producer''s Instagram5]],"Visit"))</f>
        <v>Visit</v>
      </c>
      <c r="H161" s="18" t="str">
        <f>IF(Table5[[#This Row],[Producer''s Website6]]="","",HYPERLINK(Table5[[#This Row],[Producer''s Website6]],"Visit"))</f>
        <v/>
      </c>
      <c r="I161" s="18" t="str">
        <f>IF(Table5[[#This Row],[Digital Assets]]="","",HYPERLINK(Table5[[#This Row],[Digital Assets]],"Download"))</f>
        <v/>
      </c>
      <c r="J161" s="20" t="s">
        <v>325</v>
      </c>
      <c r="K161" s="20" t="s">
        <v>326</v>
      </c>
      <c r="L161" s="20" t="s">
        <v>327</v>
      </c>
      <c r="M161" s="20" t="s">
        <v>608</v>
      </c>
      <c r="N161" s="20"/>
      <c r="O161" s="20"/>
      <c r="P161" s="14"/>
    </row>
    <row r="162" spans="2:17" ht="19.5" customHeight="1" x14ac:dyDescent="0.25">
      <c r="B162" s="8" t="s">
        <v>80</v>
      </c>
      <c r="C162" s="8" t="s">
        <v>222</v>
      </c>
      <c r="D162" s="18" t="str">
        <f>IF(Table5[[#This Row],[Producer Information (AW Website)2]]="","",HYPERLINK(Table5[[#This Row],[Producer Information (AW Website)2]],"Visit"))</f>
        <v>Visit</v>
      </c>
      <c r="E162" s="18" t="str">
        <f>IF(Table5[[#This Row],[View All  Wines (AW Website)4]]="","",HYPERLINK(Table5[[#This Row],[Bottleshot Download3]],"Download"))</f>
        <v>Download</v>
      </c>
      <c r="F162" s="18" t="str">
        <f>IF(Table5[[#This Row],[View All  Wines (AW Website)4]]="","",HYPERLINK(Table5[[#This Row],[View All  Wines (AW Website)4]],"Visit"))</f>
        <v>Visit</v>
      </c>
      <c r="G162" s="18" t="str">
        <f>IF(Table5[[#This Row],[Producer''s Instagram5]]="","",HYPERLINK(Table5[[#This Row],[Producer''s Instagram5]],"Visit"))</f>
        <v/>
      </c>
      <c r="H162" s="18" t="str">
        <f>IF(Table5[[#This Row],[Producer''s Website6]]="","",HYPERLINK(Table5[[#This Row],[Producer''s Website6]],"Visit"))</f>
        <v>Visit</v>
      </c>
      <c r="I162" s="18" t="str">
        <f>IF(Table5[[#This Row],[Digital Assets]]="","",HYPERLINK(Table5[[#This Row],[Digital Assets]],"Download"))</f>
        <v/>
      </c>
      <c r="J162" s="20" t="s">
        <v>328</v>
      </c>
      <c r="K162" s="20" t="s">
        <v>329</v>
      </c>
      <c r="L162" s="20" t="s">
        <v>330</v>
      </c>
      <c r="M162" s="20" t="s">
        <v>898</v>
      </c>
      <c r="N162" s="20" t="s">
        <v>832</v>
      </c>
      <c r="O162" s="20"/>
      <c r="P162" s="14"/>
    </row>
    <row r="163" spans="2:17" ht="19.5" customHeight="1" x14ac:dyDescent="0.25">
      <c r="B163" s="8" t="s">
        <v>80</v>
      </c>
      <c r="C163" s="8" t="s">
        <v>249</v>
      </c>
      <c r="D163" s="18" t="str">
        <f>IF(Table5[[#This Row],[Producer Information (AW Website)2]]="","",HYPERLINK(Table5[[#This Row],[Producer Information (AW Website)2]],"Visit"))</f>
        <v>Visit</v>
      </c>
      <c r="E163" s="18" t="str">
        <f>IF(Table5[[#This Row],[View All  Wines (AW Website)4]]="","",HYPERLINK(Table5[[#This Row],[Bottleshot Download3]],"Download"))</f>
        <v>Download</v>
      </c>
      <c r="F163" s="18" t="str">
        <f>IF(Table5[[#This Row],[View All  Wines (AW Website)4]]="","",HYPERLINK(Table5[[#This Row],[View All  Wines (AW Website)4]],"Visit"))</f>
        <v>Visit</v>
      </c>
      <c r="G163" s="18" t="str">
        <f>IF(Table5[[#This Row],[Producer''s Instagram5]]="","",HYPERLINK(Table5[[#This Row],[Producer''s Instagram5]],"Visit"))</f>
        <v/>
      </c>
      <c r="H163" s="18" t="str">
        <f>IF(Table5[[#This Row],[Producer''s Website6]]="","",HYPERLINK(Table5[[#This Row],[Producer''s Website6]],"Visit"))</f>
        <v/>
      </c>
      <c r="I163" s="18" t="str">
        <f>IF(Table5[[#This Row],[Digital Assets]]="","",HYPERLINK(Table5[[#This Row],[Digital Assets]],"Download"))</f>
        <v/>
      </c>
      <c r="J163" s="20" t="s">
        <v>337</v>
      </c>
      <c r="K163" s="20" t="s">
        <v>338</v>
      </c>
      <c r="L163" s="20" t="s">
        <v>339</v>
      </c>
      <c r="M163" s="20" t="s">
        <v>898</v>
      </c>
      <c r="N163" s="20"/>
      <c r="O163" s="20"/>
      <c r="P163" s="14"/>
    </row>
    <row r="164" spans="2:17" ht="19.5" customHeight="1" x14ac:dyDescent="0.25">
      <c r="B164" s="8" t="s">
        <v>80</v>
      </c>
      <c r="C164" s="8" t="s">
        <v>155</v>
      </c>
      <c r="D164" s="18" t="str">
        <f>IF(Table5[[#This Row],[Producer Information (AW Website)2]]="","",HYPERLINK(Table5[[#This Row],[Producer Information (AW Website)2]],"Visit"))</f>
        <v>Visit</v>
      </c>
      <c r="E164" s="18" t="str">
        <f>IF(Table5[[#This Row],[View All  Wines (AW Website)4]]="","",HYPERLINK(Table5[[#This Row],[Bottleshot Download3]],"Download"))</f>
        <v>Download</v>
      </c>
      <c r="F164" s="18" t="str">
        <f>IF(Table5[[#This Row],[View All  Wines (AW Website)4]]="","",HYPERLINK(Table5[[#This Row],[View All  Wines (AW Website)4]],"Visit"))</f>
        <v>Visit</v>
      </c>
      <c r="G164" s="18" t="str">
        <f>IF(Table5[[#This Row],[Producer''s Instagram5]]="","",HYPERLINK(Table5[[#This Row],[Producer''s Instagram5]],"Visit"))</f>
        <v>Visit</v>
      </c>
      <c r="H164" s="18" t="str">
        <f>IF(Table5[[#This Row],[Producer''s Website6]]="","",HYPERLINK(Table5[[#This Row],[Producer''s Website6]],"Visit"))</f>
        <v>Visit</v>
      </c>
      <c r="I164" s="18" t="str">
        <f>IF(Table5[[#This Row],[Digital Assets]]="","",HYPERLINK(Table5[[#This Row],[Digital Assets]],"Download"))</f>
        <v/>
      </c>
      <c r="J164" s="20" t="s">
        <v>345</v>
      </c>
      <c r="K164" s="20" t="s">
        <v>346</v>
      </c>
      <c r="L164" s="20" t="s">
        <v>347</v>
      </c>
      <c r="M164" s="20" t="s">
        <v>615</v>
      </c>
      <c r="N164" s="20" t="s">
        <v>837</v>
      </c>
      <c r="O164" s="20"/>
      <c r="P164" s="14"/>
    </row>
    <row r="165" spans="2:17" ht="19.5" customHeight="1" x14ac:dyDescent="0.25">
      <c r="B165" s="8" t="s">
        <v>80</v>
      </c>
      <c r="C165" s="8" t="s">
        <v>132</v>
      </c>
      <c r="D165" s="18" t="str">
        <f>IF(Table5[[#This Row],[Producer Information (AW Website)2]]="","",HYPERLINK(Table5[[#This Row],[Producer Information (AW Website)2]],"Visit"))</f>
        <v>Visit</v>
      </c>
      <c r="E165" s="18" t="str">
        <f>IF(Table5[[#This Row],[View All  Wines (AW Website)4]]="","",HYPERLINK(Table5[[#This Row],[Bottleshot Download3]],"Download"))</f>
        <v>Download</v>
      </c>
      <c r="F165" s="18" t="str">
        <f>IF(Table5[[#This Row],[View All  Wines (AW Website)4]]="","",HYPERLINK(Table5[[#This Row],[View All  Wines (AW Website)4]],"Visit"))</f>
        <v>Visit</v>
      </c>
      <c r="G165" s="18" t="str">
        <f>IF(Table5[[#This Row],[Producer''s Instagram5]]="","",HYPERLINK(Table5[[#This Row],[Producer''s Instagram5]],"Visit"))</f>
        <v>Visit</v>
      </c>
      <c r="H165" s="18" t="str">
        <f>IF(Table5[[#This Row],[Producer''s Website6]]="","",HYPERLINK(Table5[[#This Row],[Producer''s Website6]],"Visit"))</f>
        <v/>
      </c>
      <c r="I165" s="18" t="str">
        <f>IF(Table5[[#This Row],[Digital Assets]]="","",HYPERLINK(Table5[[#This Row],[Digital Assets]],"Download"))</f>
        <v/>
      </c>
      <c r="J165" s="20" t="s">
        <v>348</v>
      </c>
      <c r="K165" s="20" t="s">
        <v>349</v>
      </c>
      <c r="L165" s="20" t="s">
        <v>350</v>
      </c>
      <c r="M165" s="20" t="s">
        <v>616</v>
      </c>
      <c r="N165" s="20"/>
      <c r="O165" s="20"/>
      <c r="P165" s="14"/>
    </row>
    <row r="166" spans="2:17" ht="19.5" customHeight="1" x14ac:dyDescent="0.25">
      <c r="B166" s="8" t="s">
        <v>80</v>
      </c>
      <c r="C166" s="8" t="s">
        <v>917</v>
      </c>
      <c r="D166" s="18" t="str">
        <f>IF(Table5[[#This Row],[Producer Information (AW Website)2]]="","",HYPERLINK(Table5[[#This Row],[Producer Information (AW Website)2]],"Visit"))</f>
        <v>Visit</v>
      </c>
      <c r="E166" s="18" t="str">
        <f>IF(Table5[[#This Row],[View All  Wines (AW Website)4]]="","",HYPERLINK(Table5[[#This Row],[Bottleshot Download3]],"Download"))</f>
        <v>Download</v>
      </c>
      <c r="F166" s="18" t="str">
        <f>IF(Table5[[#This Row],[View All  Wines (AW Website)4]]="","",HYPERLINK(Table5[[#This Row],[View All  Wines (AW Website)4]],"Visit"))</f>
        <v>Visit</v>
      </c>
      <c r="G166" s="18" t="str">
        <f>IF(Table5[[#This Row],[Producer''s Instagram5]]="","",HYPERLINK(Table5[[#This Row],[Producer''s Instagram5]],"Visit"))</f>
        <v>Visit</v>
      </c>
      <c r="H166" s="18" t="str">
        <f>IF(Table5[[#This Row],[Producer''s Website6]]="","",HYPERLINK(Table5[[#This Row],[Producer''s Website6]],"Visit"))</f>
        <v>Visit</v>
      </c>
      <c r="I166" s="18" t="str">
        <f>IF(Table5[[#This Row],[Digital Assets]]="","",HYPERLINK(Table5[[#This Row],[Digital Assets]],"Download"))</f>
        <v/>
      </c>
      <c r="J166" s="20" t="s">
        <v>918</v>
      </c>
      <c r="K166" s="20" t="s">
        <v>919</v>
      </c>
      <c r="L166" s="20" t="s">
        <v>920</v>
      </c>
      <c r="M166" s="20" t="s">
        <v>803</v>
      </c>
      <c r="N166" s="20" t="s">
        <v>921</v>
      </c>
      <c r="O166" s="20"/>
      <c r="P166" s="14"/>
    </row>
    <row r="167" spans="2:17" ht="19.5" customHeight="1" x14ac:dyDescent="0.25">
      <c r="B167" s="8" t="s">
        <v>80</v>
      </c>
      <c r="C167" s="8" t="s">
        <v>978</v>
      </c>
      <c r="D167" s="18" t="str">
        <f>IF(Table5[[#This Row],[Producer Information (AW Website)2]]="","",HYPERLINK(Table5[[#This Row],[Producer Information (AW Website)2]],"Visit"))</f>
        <v>Visit</v>
      </c>
      <c r="E167" s="18" t="str">
        <f>IF(Table5[[#This Row],[View All  Wines (AW Website)4]]="","",HYPERLINK(Table5[[#This Row],[Bottleshot Download3]],"Download"))</f>
        <v>Download</v>
      </c>
      <c r="F167" s="18" t="str">
        <f>IF(Table5[[#This Row],[View All  Wines (AW Website)4]]="","",HYPERLINK(Table5[[#This Row],[View All  Wines (AW Website)4]],"Visit"))</f>
        <v>Visit</v>
      </c>
      <c r="G167" s="18" t="str">
        <f>IF(Table5[[#This Row],[Producer''s Instagram5]]="","",HYPERLINK(Table5[[#This Row],[Producer''s Instagram5]],"Visit"))</f>
        <v/>
      </c>
      <c r="H167" s="18" t="str">
        <f>IF(Table5[[#This Row],[Producer''s Website6]]="","",HYPERLINK(Table5[[#This Row],[Producer''s Website6]],"Visit"))</f>
        <v/>
      </c>
      <c r="I167" s="18" t="str">
        <f>IF(Table5[[#This Row],[Digital Assets]]="","",HYPERLINK(Table5[[#This Row],[Digital Assets]],"Download"))</f>
        <v/>
      </c>
      <c r="J167" s="21" t="s">
        <v>979</v>
      </c>
      <c r="K167" s="21" t="s">
        <v>980</v>
      </c>
      <c r="L167" s="21" t="s">
        <v>981</v>
      </c>
      <c r="M167" s="21"/>
      <c r="N167" s="21"/>
      <c r="O167" s="21"/>
      <c r="P167" s="14"/>
    </row>
    <row r="168" spans="2:17" ht="19.5" customHeight="1" x14ac:dyDescent="0.25">
      <c r="B168" s="8" t="s">
        <v>80</v>
      </c>
      <c r="C168" s="8" t="s">
        <v>982</v>
      </c>
      <c r="D168" s="18" t="str">
        <f>IF(Table5[[#This Row],[Producer Information (AW Website)2]]="","",HYPERLINK(Table5[[#This Row],[Producer Information (AW Website)2]],"Visit"))</f>
        <v>Visit</v>
      </c>
      <c r="E168" s="18" t="str">
        <f>IF(Table5[[#This Row],[View All  Wines (AW Website)4]]="","",HYPERLINK(Table5[[#This Row],[Bottleshot Download3]],"Download"))</f>
        <v>Download</v>
      </c>
      <c r="F168" s="18" t="str">
        <f>IF(Table5[[#This Row],[View All  Wines (AW Website)4]]="","",HYPERLINK(Table5[[#This Row],[View All  Wines (AW Website)4]],"Visit"))</f>
        <v>Visit</v>
      </c>
      <c r="G168" s="18" t="str">
        <f>IF(Table5[[#This Row],[Producer''s Instagram5]]="","",HYPERLINK(Table5[[#This Row],[Producer''s Instagram5]],"Visit"))</f>
        <v/>
      </c>
      <c r="H168" s="18" t="str">
        <f>IF(Table5[[#This Row],[Producer''s Website6]]="","",HYPERLINK(Table5[[#This Row],[Producer''s Website6]],"Visit"))</f>
        <v/>
      </c>
      <c r="I168" s="18" t="str">
        <f>IF(Table5[[#This Row],[Digital Assets]]="","",HYPERLINK(Table5[[#This Row],[Digital Assets]],"Download"))</f>
        <v/>
      </c>
      <c r="J168" s="21" t="s">
        <v>983</v>
      </c>
      <c r="K168" s="21" t="s">
        <v>984</v>
      </c>
      <c r="L168" s="21" t="s">
        <v>985</v>
      </c>
      <c r="M168" s="21"/>
      <c r="N168" s="21"/>
      <c r="O168" s="21"/>
      <c r="P168" s="14"/>
    </row>
    <row r="169" spans="2:17" ht="19.5" customHeight="1" x14ac:dyDescent="0.25">
      <c r="B169" s="8" t="s">
        <v>80</v>
      </c>
      <c r="C169" s="8" t="s">
        <v>145</v>
      </c>
      <c r="D169" s="18" t="str">
        <f>IF(Table5[[#This Row],[Producer Information (AW Website)2]]="","",HYPERLINK(Table5[[#This Row],[Producer Information (AW Website)2]],"Visit"))</f>
        <v>Visit</v>
      </c>
      <c r="E169" s="18" t="str">
        <f>IF(Table5[[#This Row],[View All  Wines (AW Website)4]]="","",HYPERLINK(Table5[[#This Row],[Bottleshot Download3]],"Download"))</f>
        <v>Download</v>
      </c>
      <c r="F169" s="18" t="str">
        <f>IF(Table5[[#This Row],[View All  Wines (AW Website)4]]="","",HYPERLINK(Table5[[#This Row],[View All  Wines (AW Website)4]],"Visit"))</f>
        <v>Visit</v>
      </c>
      <c r="G169" s="18" t="str">
        <f>IF(Table5[[#This Row],[Producer''s Instagram5]]="","",HYPERLINK(Table5[[#This Row],[Producer''s Instagram5]],"Visit"))</f>
        <v>Visit</v>
      </c>
      <c r="H169" s="18" t="str">
        <f>IF(Table5[[#This Row],[Producer''s Website6]]="","",HYPERLINK(Table5[[#This Row],[Producer''s Website6]],"Visit"))</f>
        <v>Visit</v>
      </c>
      <c r="I169" s="18" t="str">
        <f>IF(Table5[[#This Row],[Digital Assets]]="","",HYPERLINK(Table5[[#This Row],[Digital Assets]],"Download"))</f>
        <v/>
      </c>
      <c r="J169" s="20" t="s">
        <v>425</v>
      </c>
      <c r="K169" s="20" t="s">
        <v>426</v>
      </c>
      <c r="L169" s="20" t="s">
        <v>427</v>
      </c>
      <c r="M169" s="20" t="s">
        <v>692</v>
      </c>
      <c r="N169" s="20" t="s">
        <v>853</v>
      </c>
      <c r="O169" s="20"/>
      <c r="P169" s="14"/>
    </row>
    <row r="170" spans="2:17" ht="19.5" customHeight="1" x14ac:dyDescent="0.25">
      <c r="B170" s="8" t="s">
        <v>80</v>
      </c>
      <c r="C170" s="8" t="s">
        <v>1056</v>
      </c>
      <c r="D170" s="18" t="str">
        <f>IF(Table5[[#This Row],[Producer Information (AW Website)2]]="","",HYPERLINK(Table5[[#This Row],[Producer Information (AW Website)2]],"Visit"))</f>
        <v>Visit</v>
      </c>
      <c r="E170" s="18" t="str">
        <f>IF(Table5[[#This Row],[View All  Wines (AW Website)4]]="","",HYPERLINK(Table5[[#This Row],[Bottleshot Download3]],"Download"))</f>
        <v>Download</v>
      </c>
      <c r="F170" s="18" t="str">
        <f>IF(Table5[[#This Row],[View All  Wines (AW Website)4]]="","",HYPERLINK(Table5[[#This Row],[View All  Wines (AW Website)4]],"Visit"))</f>
        <v>Visit</v>
      </c>
      <c r="G170" s="18" t="str">
        <f>IF(Table5[[#This Row],[Producer''s Instagram5]]="","",HYPERLINK(Table5[[#This Row],[Producer''s Instagram5]],"Visit"))</f>
        <v>Visit</v>
      </c>
      <c r="H170" s="18" t="str">
        <f>IF(Table5[[#This Row],[Producer''s Website6]]="","",HYPERLINK(Table5[[#This Row],[Producer''s Website6]],"Visit"))</f>
        <v>Visit</v>
      </c>
      <c r="I170" s="18" t="str">
        <f>IF(Table5[[#This Row],[Digital Assets]]="","",HYPERLINK(Table5[[#This Row],[Digital Assets]],"Download"))</f>
        <v/>
      </c>
      <c r="J170" s="21" t="s">
        <v>1057</v>
      </c>
      <c r="K170" s="21" t="s">
        <v>976</v>
      </c>
      <c r="L170" s="21" t="s">
        <v>977</v>
      </c>
      <c r="M170" s="25" t="s">
        <v>1058</v>
      </c>
      <c r="N170" s="21" t="s">
        <v>1059</v>
      </c>
      <c r="O170" s="21"/>
      <c r="P170" s="14"/>
    </row>
    <row r="171" spans="2:17" ht="19.5" customHeight="1" x14ac:dyDescent="0.25">
      <c r="B171" s="8" t="s">
        <v>80</v>
      </c>
      <c r="C171" s="8" t="s">
        <v>136</v>
      </c>
      <c r="D171" s="18" t="str">
        <f>IF(Table5[[#This Row],[Producer Information (AW Website)2]]="","",HYPERLINK(Table5[[#This Row],[Producer Information (AW Website)2]],"Visit"))</f>
        <v>Visit</v>
      </c>
      <c r="E171" s="18" t="str">
        <f>IF(Table5[[#This Row],[View All  Wines (AW Website)4]]="","",HYPERLINK(Table5[[#This Row],[Bottleshot Download3]],"Download"))</f>
        <v>Download</v>
      </c>
      <c r="F171" s="18" t="str">
        <f>IF(Table5[[#This Row],[View All  Wines (AW Website)4]]="","",HYPERLINK(Table5[[#This Row],[View All  Wines (AW Website)4]],"Visit"))</f>
        <v>Visit</v>
      </c>
      <c r="G171" s="18" t="str">
        <f>IF(Table5[[#This Row],[Producer''s Instagram5]]="","",HYPERLINK(Table5[[#This Row],[Producer''s Instagram5]],"Visit"))</f>
        <v>Visit</v>
      </c>
      <c r="H171" s="18" t="str">
        <f>IF(Table5[[#This Row],[Producer''s Website6]]="","",HYPERLINK(Table5[[#This Row],[Producer''s Website6]],"Visit"))</f>
        <v>Visit</v>
      </c>
      <c r="I171" s="18" t="str">
        <f>IF(Table5[[#This Row],[Digital Assets]]="","",HYPERLINK(Table5[[#This Row],[Digital Assets]],"Download"))</f>
        <v/>
      </c>
      <c r="J171" s="20" t="s">
        <v>26</v>
      </c>
      <c r="K171" s="20" t="s">
        <v>27</v>
      </c>
      <c r="L171" s="20" t="s">
        <v>28</v>
      </c>
      <c r="M171" s="20" t="s">
        <v>810</v>
      </c>
      <c r="N171" s="20" t="s">
        <v>29</v>
      </c>
      <c r="O171" s="20"/>
      <c r="P171" s="14"/>
      <c r="Q171" s="25"/>
    </row>
    <row r="172" spans="2:17" ht="19.5" customHeight="1" x14ac:dyDescent="0.25">
      <c r="B172" s="8" t="s">
        <v>80</v>
      </c>
      <c r="C172" s="8" t="s">
        <v>945</v>
      </c>
      <c r="D172" s="18" t="str">
        <f>IF(Table5[[#This Row],[Producer Information (AW Website)2]]="","",HYPERLINK(Table5[[#This Row],[Producer Information (AW Website)2]],"Visit"))</f>
        <v>Visit</v>
      </c>
      <c r="E172" s="18" t="str">
        <f>IF(Table5[[#This Row],[View All  Wines (AW Website)4]]="","",HYPERLINK(Table5[[#This Row],[Bottleshot Download3]],"Download"))</f>
        <v>Download</v>
      </c>
      <c r="F172" s="18" t="str">
        <f>IF(Table5[[#This Row],[View All  Wines (AW Website)4]]="","",HYPERLINK(Table5[[#This Row],[View All  Wines (AW Website)4]],"Visit"))</f>
        <v>Visit</v>
      </c>
      <c r="G172" s="18" t="str">
        <f>IF(Table5[[#This Row],[Producer''s Instagram5]]="","",HYPERLINK(Table5[[#This Row],[Producer''s Instagram5]],"Visit"))</f>
        <v>Visit</v>
      </c>
      <c r="H172" s="18" t="str">
        <f>IF(Table5[[#This Row],[Producer''s Website6]]="","",HYPERLINK(Table5[[#This Row],[Producer''s Website6]],"Visit"))</f>
        <v>Visit</v>
      </c>
      <c r="I172" s="18" t="str">
        <f>IF(Table5[[#This Row],[Digital Assets]]="","",HYPERLINK(Table5[[#This Row],[Digital Assets]],"Download"))</f>
        <v/>
      </c>
      <c r="J172" s="21" t="s">
        <v>946</v>
      </c>
      <c r="K172" s="21" t="s">
        <v>948</v>
      </c>
      <c r="L172" s="21" t="s">
        <v>947</v>
      </c>
      <c r="M172" s="21" t="s">
        <v>944</v>
      </c>
      <c r="N172" s="21" t="s">
        <v>943</v>
      </c>
      <c r="O172" s="21"/>
      <c r="P172" s="14"/>
    </row>
    <row r="173" spans="2:17" ht="19.5" customHeight="1" x14ac:dyDescent="0.25">
      <c r="B173" s="22" t="s">
        <v>80</v>
      </c>
      <c r="C173" s="22" t="s">
        <v>1049</v>
      </c>
      <c r="D173" s="23" t="str">
        <f>IF(Table5[[#This Row],[Producer Information (AW Website)2]]="","",HYPERLINK(Table5[[#This Row],[Producer Information (AW Website)2]],"Visit"))</f>
        <v>Visit</v>
      </c>
      <c r="E173" s="23" t="str">
        <f>IF(Table5[[#This Row],[View All  Wines (AW Website)4]]="","",HYPERLINK(Table5[[#This Row],[Bottleshot Download3]],"Download"))</f>
        <v>Download</v>
      </c>
      <c r="F173" s="23" t="str">
        <f>IF(Table5[[#This Row],[View All  Wines (AW Website)4]]="","",HYPERLINK(Table5[[#This Row],[View All  Wines (AW Website)4]],"Visit"))</f>
        <v>Visit</v>
      </c>
      <c r="G173" s="23" t="str">
        <f>IF(Table5[[#This Row],[Producer''s Instagram5]]="","",HYPERLINK(Table5[[#This Row],[Producer''s Instagram5]],"Visit"))</f>
        <v>Visit</v>
      </c>
      <c r="H173" s="23" t="str">
        <f>IF(Table5[[#This Row],[Producer''s Website6]]="","",HYPERLINK(Table5[[#This Row],[Producer''s Website6]],"Visit"))</f>
        <v>Visit</v>
      </c>
      <c r="I173" s="23" t="str">
        <f>IF(Table5[[#This Row],[Digital Assets]]="","",HYPERLINK(Table5[[#This Row],[Digital Assets]],"Download"))</f>
        <v/>
      </c>
      <c r="J173" s="21" t="s">
        <v>1050</v>
      </c>
      <c r="K173" s="21" t="s">
        <v>1051</v>
      </c>
      <c r="L173" s="21" t="s">
        <v>1052</v>
      </c>
      <c r="M173" s="21" t="s">
        <v>1054</v>
      </c>
      <c r="N173" s="21" t="s">
        <v>1053</v>
      </c>
      <c r="O173" s="21"/>
      <c r="P173" s="14"/>
    </row>
    <row r="174" spans="2:17" ht="19.5" customHeight="1" x14ac:dyDescent="0.25">
      <c r="B174" s="26" t="s">
        <v>80</v>
      </c>
      <c r="C174" s="26" t="s">
        <v>1140</v>
      </c>
      <c r="D174" s="27" t="str">
        <f>IF(Table5[[#This Row],[Producer Information (AW Website)2]]="","",HYPERLINK(Table5[[#This Row],[Producer Information (AW Website)2]],"Visit"))</f>
        <v>Visit</v>
      </c>
      <c r="E174" s="27" t="str">
        <f>IF(Table5[[#This Row],[View All  Wines (AW Website)4]]="","",HYPERLINK(Table5[[#This Row],[Bottleshot Download3]],"Download"))</f>
        <v>Download</v>
      </c>
      <c r="F174" s="27" t="str">
        <f>IF(Table5[[#This Row],[View All  Wines (AW Website)4]]="","",HYPERLINK(Table5[[#This Row],[View All  Wines (AW Website)4]],"Visit"))</f>
        <v>Visit</v>
      </c>
      <c r="G174" s="27" t="str">
        <f>IF(Table5[[#This Row],[Producer''s Instagram5]]="","",HYPERLINK(Table5[[#This Row],[Producer''s Instagram5]],"Visit"))</f>
        <v>Visit</v>
      </c>
      <c r="H174" s="27" t="str">
        <f>IF(Table5[[#This Row],[Producer''s Website6]]="","",HYPERLINK(Table5[[#This Row],[Producer''s Website6]],"Visit"))</f>
        <v>Visit</v>
      </c>
      <c r="I174" s="27" t="str">
        <f>IF(Table5[[#This Row],[Digital Assets]]="","",HYPERLINK(Table5[[#This Row],[Digital Assets]],"Download"))</f>
        <v/>
      </c>
      <c r="J174" s="21" t="s">
        <v>1141</v>
      </c>
      <c r="K174" s="21" t="s">
        <v>1142</v>
      </c>
      <c r="L174" s="21" t="s">
        <v>1143</v>
      </c>
      <c r="M174" s="21" t="s">
        <v>1145</v>
      </c>
      <c r="N174" s="21" t="s">
        <v>1144</v>
      </c>
      <c r="O174" s="21"/>
      <c r="P174" s="14"/>
    </row>
    <row r="175" spans="2:17" ht="19.5" customHeight="1" x14ac:dyDescent="0.25">
      <c r="B175" s="8" t="s">
        <v>80</v>
      </c>
      <c r="C175" s="8" t="s">
        <v>225</v>
      </c>
      <c r="D175" s="18" t="str">
        <f>IF(Table5[[#This Row],[Producer Information (AW Website)2]]="","",HYPERLINK(Table5[[#This Row],[Producer Information (AW Website)2]],"Visit"))</f>
        <v>Visit</v>
      </c>
      <c r="E175" s="18" t="str">
        <f>IF(Table5[[#This Row],[View All  Wines (AW Website)4]]="","",HYPERLINK(Table5[[#This Row],[Bottleshot Download3]],"Download"))</f>
        <v>Download</v>
      </c>
      <c r="F175" s="18" t="str">
        <f>IF(Table5[[#This Row],[View All  Wines (AW Website)4]]="","",HYPERLINK(Table5[[#This Row],[View All  Wines (AW Website)4]],"Visit"))</f>
        <v>Visit</v>
      </c>
      <c r="G175" s="18" t="str">
        <f>IF(Table5[[#This Row],[Producer''s Instagram5]]="","",HYPERLINK(Table5[[#This Row],[Producer''s Instagram5]],"Visit"))</f>
        <v>Visit</v>
      </c>
      <c r="H175" s="18" t="str">
        <f>IF(Table5[[#This Row],[Producer''s Website6]]="","",HYPERLINK(Table5[[#This Row],[Producer''s Website6]],"Visit"))</f>
        <v>Visit</v>
      </c>
      <c r="I175" s="18" t="str">
        <f>IF(Table5[[#This Row],[Digital Assets]]="","",HYPERLINK(Table5[[#This Row],[Digital Assets]],"Download"))</f>
        <v/>
      </c>
      <c r="J175" s="20" t="s">
        <v>560</v>
      </c>
      <c r="K175" s="20" t="s">
        <v>561</v>
      </c>
      <c r="L175" s="20" t="s">
        <v>562</v>
      </c>
      <c r="M175" s="20" t="s">
        <v>784</v>
      </c>
      <c r="N175" s="20" t="s">
        <v>883</v>
      </c>
      <c r="O175" s="20"/>
      <c r="P175" s="14"/>
    </row>
    <row r="176" spans="2:17" ht="19.5" customHeight="1" x14ac:dyDescent="0.25">
      <c r="B176" s="8" t="s">
        <v>80</v>
      </c>
      <c r="C176" s="8" t="s">
        <v>894</v>
      </c>
      <c r="D176" s="18" t="str">
        <f>IF(Table5[[#This Row],[Producer Information (AW Website)2]]="","",HYPERLINK(Table5[[#This Row],[Producer Information (AW Website)2]],"Visit"))</f>
        <v>Visit</v>
      </c>
      <c r="E176" s="18" t="str">
        <f>IF(Table5[[#This Row],[View All  Wines (AW Website)4]]="","",HYPERLINK(Table5[[#This Row],[Bottleshot Download3]],"Download"))</f>
        <v>Download</v>
      </c>
      <c r="F176" s="18" t="str">
        <f>IF(Table5[[#This Row],[View All  Wines (AW Website)4]]="","",HYPERLINK(Table5[[#This Row],[View All  Wines (AW Website)4]],"Visit"))</f>
        <v>Visit</v>
      </c>
      <c r="G176" s="18" t="str">
        <f>IF(Table5[[#This Row],[Producer''s Instagram5]]="","",HYPERLINK(Table5[[#This Row],[Producer''s Instagram5]],"Visit"))</f>
        <v/>
      </c>
      <c r="H176" s="18" t="str">
        <f>IF(Table5[[#This Row],[Producer''s Website6]]="","",HYPERLINK(Table5[[#This Row],[Producer''s Website6]],"Visit"))</f>
        <v/>
      </c>
      <c r="I176" s="18" t="str">
        <f>IF(Table5[[#This Row],[Digital Assets]]="","",HYPERLINK(Table5[[#This Row],[Digital Assets]],"Download"))</f>
        <v/>
      </c>
      <c r="J176" s="20" t="s">
        <v>895</v>
      </c>
      <c r="K176" s="20" t="s">
        <v>896</v>
      </c>
      <c r="L176" s="20" t="s">
        <v>897</v>
      </c>
      <c r="M176" s="20"/>
      <c r="N176" s="20"/>
      <c r="O176" s="20"/>
      <c r="P176" s="14"/>
    </row>
    <row r="177" spans="2:16" ht="19.5" customHeight="1" x14ac:dyDescent="0.25">
      <c r="B177" s="8" t="s">
        <v>80</v>
      </c>
      <c r="C177" s="8" t="s">
        <v>126</v>
      </c>
      <c r="D177" s="18" t="str">
        <f>IF(Table5[[#This Row],[Producer Information (AW Website)2]]="","",HYPERLINK(Table5[[#This Row],[Producer Information (AW Website)2]],"Visit"))</f>
        <v>Visit</v>
      </c>
      <c r="E177" s="18" t="str">
        <f>IF(Table5[[#This Row],[View All  Wines (AW Website)4]]="","",HYPERLINK(Table5[[#This Row],[Bottleshot Download3]],"Download"))</f>
        <v>Download</v>
      </c>
      <c r="F177" s="18" t="str">
        <f>IF(Table5[[#This Row],[View All  Wines (AW Website)4]]="","",HYPERLINK(Table5[[#This Row],[View All  Wines (AW Website)4]],"Visit"))</f>
        <v>Visit</v>
      </c>
      <c r="G177" s="18" t="str">
        <f>IF(Table5[[#This Row],[Producer''s Instagram5]]="","",HYPERLINK(Table5[[#This Row],[Producer''s Instagram5]],"Visit"))</f>
        <v/>
      </c>
      <c r="H177" s="18" t="str">
        <f>IF(Table5[[#This Row],[Producer''s Website6]]="","",HYPERLINK(Table5[[#This Row],[Producer''s Website6]],"Visit"))</f>
        <v/>
      </c>
      <c r="I177" s="18" t="str">
        <f>IF(Table5[[#This Row],[Digital Assets]]="","",HYPERLINK(Table5[[#This Row],[Digital Assets]],"Download"))</f>
        <v/>
      </c>
      <c r="J177" s="20" t="s">
        <v>563</v>
      </c>
      <c r="K177" s="20" t="s">
        <v>564</v>
      </c>
      <c r="L177" s="20" t="s">
        <v>565</v>
      </c>
      <c r="M177" s="20" t="s">
        <v>898</v>
      </c>
      <c r="N177" s="20"/>
      <c r="O177" s="20"/>
      <c r="P177" s="14"/>
    </row>
    <row r="178" spans="2:16" ht="19.5" customHeight="1" x14ac:dyDescent="0.25">
      <c r="B178" s="8" t="s">
        <v>1152</v>
      </c>
      <c r="C178" s="8" t="s">
        <v>1116</v>
      </c>
      <c r="D178" s="18" t="str">
        <f>IF(Table5[[#This Row],[Producer Information (AW Website)2]]="","",HYPERLINK(Table5[[#This Row],[Producer Information (AW Website)2]],"Visit"))</f>
        <v>Visit</v>
      </c>
      <c r="E178" s="18" t="str">
        <f>IF(Table5[[#This Row],[View All  Wines (AW Website)4]]="","",HYPERLINK(Table5[[#This Row],[Bottleshot Download3]],"Download"))</f>
        <v>Download</v>
      </c>
      <c r="F178" s="18" t="str">
        <f>IF(Table5[[#This Row],[View All  Wines (AW Website)4]]="","",HYPERLINK(Table5[[#This Row],[View All  Wines (AW Website)4]],"Visit"))</f>
        <v>Visit</v>
      </c>
      <c r="G178" s="18" t="str">
        <f>IF(Table5[[#This Row],[Producer''s Instagram5]]="","",HYPERLINK(Table5[[#This Row],[Producer''s Instagram5]],"Visit"))</f>
        <v>Visit</v>
      </c>
      <c r="H178" s="18" t="str">
        <f>IF(Table5[[#This Row],[Producer''s Website6]]="","",HYPERLINK(Table5[[#This Row],[Producer''s Website6]],"Visit"))</f>
        <v>Visit</v>
      </c>
      <c r="I178" s="18" t="str">
        <f>IF(Table5[[#This Row],[Digital Assets]]="","",HYPERLINK(Table5[[#This Row],[Digital Assets]],"Download"))</f>
        <v/>
      </c>
      <c r="J178" s="21" t="s">
        <v>986</v>
      </c>
      <c r="K178" s="21" t="s">
        <v>987</v>
      </c>
      <c r="L178" s="21" t="s">
        <v>988</v>
      </c>
      <c r="M178" s="21" t="s">
        <v>989</v>
      </c>
      <c r="N178" s="21" t="s">
        <v>990</v>
      </c>
      <c r="O178" s="21"/>
      <c r="P178" s="14"/>
    </row>
    <row r="179" spans="2:16" ht="19.5" customHeight="1" x14ac:dyDescent="0.25">
      <c r="B179" s="8" t="s">
        <v>86</v>
      </c>
      <c r="C179" s="8" t="s">
        <v>106</v>
      </c>
      <c r="D179" s="18" t="str">
        <f>IF(Table5[[#This Row],[Producer Information (AW Website)2]]="","",HYPERLINK(Table5[[#This Row],[Producer Information (AW Website)2]],"Visit"))</f>
        <v>Visit</v>
      </c>
      <c r="E179" s="18" t="str">
        <f>IF(Table5[[#This Row],[View All  Wines (AW Website)4]]="","",HYPERLINK(Table5[[#This Row],[Bottleshot Download3]],"Download"))</f>
        <v>Download</v>
      </c>
      <c r="F179" s="18" t="str">
        <f>IF(Table5[[#This Row],[View All  Wines (AW Website)4]]="","",HYPERLINK(Table5[[#This Row],[View All  Wines (AW Website)4]],"Visit"))</f>
        <v>Visit</v>
      </c>
      <c r="G179" s="18" t="str">
        <f>IF(Table5[[#This Row],[Producer''s Instagram5]]="","",HYPERLINK(Table5[[#This Row],[Producer''s Instagram5]],"Visit"))</f>
        <v>Visit</v>
      </c>
      <c r="H179" s="18" t="str">
        <f>IF(Table5[[#This Row],[Producer''s Website6]]="","",HYPERLINK(Table5[[#This Row],[Producer''s Website6]],"Visit"))</f>
        <v>Visit</v>
      </c>
      <c r="I179" s="18" t="str">
        <f>IF(Table5[[#This Row],[Digital Assets]]="","",HYPERLINK(Table5[[#This Row],[Digital Assets]],"Download"))</f>
        <v/>
      </c>
      <c r="J179" s="20" t="s">
        <v>334</v>
      </c>
      <c r="K179" s="20" t="s">
        <v>335</v>
      </c>
      <c r="L179" s="20" t="s">
        <v>336</v>
      </c>
      <c r="M179" s="20" t="s">
        <v>610</v>
      </c>
      <c r="N179" s="20" t="s">
        <v>834</v>
      </c>
      <c r="O179" s="20"/>
      <c r="P179" s="14"/>
    </row>
    <row r="180" spans="2:16" ht="19.5" customHeight="1" x14ac:dyDescent="0.25">
      <c r="B180" s="8" t="s">
        <v>86</v>
      </c>
      <c r="C180" s="8" t="s">
        <v>160</v>
      </c>
      <c r="D180" s="18" t="str">
        <f>IF(Table5[[#This Row],[Producer Information (AW Website)2]]="","",HYPERLINK(Table5[[#This Row],[Producer Information (AW Website)2]],"Visit"))</f>
        <v>Visit</v>
      </c>
      <c r="E180" s="18" t="str">
        <f>IF(Table5[[#This Row],[View All  Wines (AW Website)4]]="","",HYPERLINK(Table5[[#This Row],[Bottleshot Download3]],"Download"))</f>
        <v>Download</v>
      </c>
      <c r="F180" s="18" t="str">
        <f>IF(Table5[[#This Row],[View All  Wines (AW Website)4]]="","",HYPERLINK(Table5[[#This Row],[View All  Wines (AW Website)4]],"Visit"))</f>
        <v>Visit</v>
      </c>
      <c r="G180" s="18" t="str">
        <f>IF(Table5[[#This Row],[Producer''s Instagram5]]="","",HYPERLINK(Table5[[#This Row],[Producer''s Instagram5]],"Visit"))</f>
        <v>Visit</v>
      </c>
      <c r="H180" s="18" t="str">
        <f>IF(Table5[[#This Row],[Producer''s Website6]]="","",HYPERLINK(Table5[[#This Row],[Producer''s Website6]],"Visit"))</f>
        <v>Visit</v>
      </c>
      <c r="I180" s="18" t="str">
        <f>IF(Table5[[#This Row],[Digital Assets]]="","",HYPERLINK(Table5[[#This Row],[Digital Assets]],"Download"))</f>
        <v/>
      </c>
      <c r="J180" s="20" t="s">
        <v>59</v>
      </c>
      <c r="K180" s="20" t="s">
        <v>60</v>
      </c>
      <c r="L180" s="20" t="s">
        <v>61</v>
      </c>
      <c r="M180" s="20" t="s">
        <v>62</v>
      </c>
      <c r="N180" s="20" t="s">
        <v>63</v>
      </c>
      <c r="O180" s="20"/>
      <c r="P180" s="14"/>
    </row>
    <row r="181" spans="2:16" ht="19.5" customHeight="1" x14ac:dyDescent="0.25">
      <c r="B181" s="8" t="s">
        <v>86</v>
      </c>
      <c r="C181" s="8" t="s">
        <v>248</v>
      </c>
      <c r="D181" s="18" t="str">
        <f>IF(Table5[[#This Row],[Producer Information (AW Website)2]]="","",HYPERLINK(Table5[[#This Row],[Producer Information (AW Website)2]],"Visit"))</f>
        <v>Visit</v>
      </c>
      <c r="E181" s="18" t="str">
        <f>IF(Table5[[#This Row],[View All  Wines (AW Website)4]]="","",HYPERLINK(Table5[[#This Row],[Bottleshot Download3]],"Download"))</f>
        <v>Download</v>
      </c>
      <c r="F181" s="18" t="str">
        <f>IF(Table5[[#This Row],[View All  Wines (AW Website)4]]="","",HYPERLINK(Table5[[#This Row],[View All  Wines (AW Website)4]],"Visit"))</f>
        <v>Visit</v>
      </c>
      <c r="G181" s="18" t="str">
        <f>IF(Table5[[#This Row],[Producer''s Instagram5]]="","",HYPERLINK(Table5[[#This Row],[Producer''s Instagram5]],"Visit"))</f>
        <v>Visit</v>
      </c>
      <c r="H181" s="18" t="str">
        <f>IF(Table5[[#This Row],[Producer''s Website6]]="","",HYPERLINK(Table5[[#This Row],[Producer''s Website6]],"Visit"))</f>
        <v>Visit</v>
      </c>
      <c r="I181" s="18" t="str">
        <f>IF(Table5[[#This Row],[Digital Assets]]="","",HYPERLINK(Table5[[#This Row],[Digital Assets]],"Download"))</f>
        <v/>
      </c>
      <c r="J181" s="20" t="s">
        <v>524</v>
      </c>
      <c r="K181" s="20" t="s">
        <v>525</v>
      </c>
      <c r="L181" s="20" t="s">
        <v>526</v>
      </c>
      <c r="M181" s="20" t="s">
        <v>756</v>
      </c>
      <c r="N181" s="20" t="s">
        <v>874</v>
      </c>
      <c r="O181" s="20"/>
      <c r="P181" s="14"/>
    </row>
  </sheetData>
  <sheetProtection sort="0" autoFilter="0" pivotTables="0"/>
  <mergeCells count="2">
    <mergeCell ref="J2:Q2"/>
    <mergeCell ref="C2:E2"/>
  </mergeCells>
  <phoneticPr fontId="27" type="noConversion"/>
  <hyperlinks>
    <hyperlink ref="J4" r:id="rId1" xr:uid="{00000000-0004-0000-0100-000000000000}"/>
    <hyperlink ref="K4" r:id="rId2" xr:uid="{00000000-0004-0000-0100-000001000000}"/>
    <hyperlink ref="L4" r:id="rId3" xr:uid="{00000000-0004-0000-0100-000002000000}"/>
    <hyperlink ref="J172" r:id="rId4" xr:uid="{00000000-0004-0000-0100-000003000000}"/>
    <hyperlink ref="L172" r:id="rId5" xr:uid="{00000000-0004-0000-0100-000004000000}"/>
    <hyperlink ref="K172" r:id="rId6" xr:uid="{00000000-0004-0000-0100-000005000000}"/>
    <hyperlink ref="L40" r:id="rId7" xr:uid="{00000000-0004-0000-0100-000006000000}"/>
    <hyperlink ref="K40" r:id="rId8" xr:uid="{00000000-0004-0000-0100-000007000000}"/>
    <hyperlink ref="J40" r:id="rId9" xr:uid="{00000000-0004-0000-0100-000008000000}"/>
    <hyperlink ref="J26" r:id="rId10" xr:uid="{00000000-0004-0000-0100-000009000000}"/>
    <hyperlink ref="K26" r:id="rId11" xr:uid="{00000000-0004-0000-0100-00000A000000}"/>
    <hyperlink ref="L26" r:id="rId12" xr:uid="{00000000-0004-0000-0100-00000B000000}"/>
    <hyperlink ref="L150" r:id="rId13" xr:uid="{00000000-0004-0000-0100-00000D000000}"/>
    <hyperlink ref="L151" r:id="rId14" xr:uid="{00000000-0004-0000-0100-00000E000000}"/>
    <hyperlink ref="J135" r:id="rId15" xr:uid="{00000000-0004-0000-0100-00000F000000}"/>
    <hyperlink ref="K135" r:id="rId16" xr:uid="{00000000-0004-0000-0100-000010000000}"/>
    <hyperlink ref="L135" r:id="rId17" xr:uid="{00000000-0004-0000-0100-000011000000}"/>
    <hyperlink ref="J146" r:id="rId18" xr:uid="{00000000-0004-0000-0100-000012000000}"/>
    <hyperlink ref="K146" r:id="rId19" xr:uid="{00000000-0004-0000-0100-000013000000}"/>
    <hyperlink ref="L146" r:id="rId20" xr:uid="{00000000-0004-0000-0100-000014000000}"/>
    <hyperlink ref="J160" r:id="rId21" xr:uid="{00000000-0004-0000-0100-000015000000}"/>
    <hyperlink ref="K160" r:id="rId22" xr:uid="{00000000-0004-0000-0100-000016000000}"/>
    <hyperlink ref="L160" r:id="rId23" xr:uid="{00000000-0004-0000-0100-000017000000}"/>
    <hyperlink ref="L118" r:id="rId24" xr:uid="{00000000-0004-0000-0100-000018000000}"/>
    <hyperlink ref="L30" r:id="rId25" xr:uid="{00000000-0004-0000-0100-000019000000}"/>
    <hyperlink ref="L31" r:id="rId26" xr:uid="{00000000-0004-0000-0100-00001A000000}"/>
    <hyperlink ref="J34" r:id="rId27" xr:uid="{00000000-0004-0000-0100-00001B000000}"/>
    <hyperlink ref="L34" r:id="rId28" display="https://www.alliancewine.com/our-wines?producerId=4662" xr:uid="{00000000-0004-0000-0100-00001C000000}"/>
    <hyperlink ref="L73" r:id="rId29" xr:uid="{00000000-0004-0000-0100-00001D000000}"/>
    <hyperlink ref="L173" r:id="rId30" xr:uid="{00000000-0004-0000-0100-00001E000000}"/>
    <hyperlink ref="J170" r:id="rId31" xr:uid="{00000000-0004-0000-0100-00001F000000}"/>
    <hyperlink ref="L142" r:id="rId32" xr:uid="{00000000-0004-0000-0100-000020000000}"/>
    <hyperlink ref="L90" r:id="rId33" xr:uid="{00000000-0004-0000-0100-000021000000}"/>
    <hyperlink ref="L22" r:id="rId34" xr:uid="{00000000-0004-0000-0100-000022000000}"/>
    <hyperlink ref="J84" r:id="rId35" xr:uid="{00000000-0004-0000-0100-000023000000}"/>
    <hyperlink ref="J85" r:id="rId36" xr:uid="{00000000-0004-0000-0100-000024000000}"/>
    <hyperlink ref="K85" r:id="rId37" xr:uid="{00000000-0004-0000-0100-000025000000}"/>
    <hyperlink ref="L85" r:id="rId38" xr:uid="{00000000-0004-0000-0100-000026000000}"/>
    <hyperlink ref="J27" r:id="rId39" xr:uid="{00000000-0004-0000-0100-000027000000}"/>
    <hyperlink ref="K27" r:id="rId40" xr:uid="{00000000-0004-0000-0100-000028000000}"/>
    <hyperlink ref="L27" r:id="rId41" xr:uid="{00000000-0004-0000-0100-000029000000}"/>
    <hyperlink ref="J28" r:id="rId42" xr:uid="{00000000-0004-0000-0100-00002A000000}"/>
    <hyperlink ref="K28" r:id="rId43" xr:uid="{00000000-0004-0000-0100-00002B000000}"/>
    <hyperlink ref="L28" r:id="rId44" xr:uid="{00000000-0004-0000-0100-00002C000000}"/>
    <hyperlink ref="J31" r:id="rId45" xr:uid="{00000000-0004-0000-0100-00002D000000}"/>
    <hyperlink ref="J32" r:id="rId46" xr:uid="{00000000-0004-0000-0100-00002E000000}"/>
    <hyperlink ref="L32" r:id="rId47" xr:uid="{00000000-0004-0000-0100-00002F000000}"/>
    <hyperlink ref="K32" r:id="rId48" xr:uid="{00000000-0004-0000-0100-000030000000}"/>
    <hyperlink ref="J33" r:id="rId49" xr:uid="{00000000-0004-0000-0100-000031000000}"/>
    <hyperlink ref="L33" r:id="rId50" xr:uid="{00000000-0004-0000-0100-000032000000}"/>
    <hyperlink ref="K33" r:id="rId51" xr:uid="{00000000-0004-0000-0100-000033000000}"/>
    <hyperlink ref="L35" r:id="rId52" xr:uid="{00000000-0004-0000-0100-000034000000}"/>
    <hyperlink ref="K35" r:id="rId53" xr:uid="{00000000-0004-0000-0100-000035000000}"/>
    <hyperlink ref="J35" r:id="rId54" xr:uid="{00000000-0004-0000-0100-000036000000}"/>
    <hyperlink ref="J52" r:id="rId55" xr:uid="{00000000-0004-0000-0100-000037000000}"/>
    <hyperlink ref="L52" r:id="rId56" xr:uid="{00000000-0004-0000-0100-000038000000}"/>
    <hyperlink ref="K52" r:id="rId57" xr:uid="{00000000-0004-0000-0100-000039000000}"/>
    <hyperlink ref="J63" r:id="rId58" xr:uid="{00000000-0004-0000-0100-00003A000000}"/>
    <hyperlink ref="L63" r:id="rId59" xr:uid="{00000000-0004-0000-0100-00003B000000}"/>
    <hyperlink ref="K63" r:id="rId60" xr:uid="{00000000-0004-0000-0100-00003C000000}"/>
    <hyperlink ref="J79" r:id="rId61" xr:uid="{00000000-0004-0000-0100-00003D000000}"/>
    <hyperlink ref="K79" r:id="rId62" xr:uid="{00000000-0004-0000-0100-00003E000000}"/>
    <hyperlink ref="L79" r:id="rId63" xr:uid="{00000000-0004-0000-0100-00003F000000}"/>
    <hyperlink ref="J65" r:id="rId64" xr:uid="{00000000-0004-0000-0100-000040000000}"/>
    <hyperlink ref="K65" r:id="rId65" xr:uid="{00000000-0004-0000-0100-000041000000}"/>
    <hyperlink ref="L65" r:id="rId66" xr:uid="{00000000-0004-0000-0100-000042000000}"/>
    <hyperlink ref="J101" r:id="rId67" xr:uid="{00000000-0004-0000-0100-000043000000}"/>
    <hyperlink ref="K101" r:id="rId68" xr:uid="{00000000-0004-0000-0100-000044000000}"/>
    <hyperlink ref="L101" r:id="rId69" xr:uid="{00000000-0004-0000-0100-000045000000}"/>
    <hyperlink ref="N101" r:id="rId70" xr:uid="{00000000-0004-0000-0100-000046000000}"/>
    <hyperlink ref="M101" r:id="rId71" xr:uid="{00000000-0004-0000-0100-000047000000}"/>
    <hyperlink ref="N64" r:id="rId72" xr:uid="{00000000-0004-0000-0100-000048000000}"/>
    <hyperlink ref="N65" r:id="rId73" xr:uid="{00000000-0004-0000-0100-000049000000}"/>
    <hyperlink ref="J75" r:id="rId74" xr:uid="{00000000-0004-0000-0100-00004A000000}"/>
    <hyperlink ref="K75" r:id="rId75" xr:uid="{00000000-0004-0000-0100-00004B000000}"/>
    <hyperlink ref="L75" r:id="rId76" xr:uid="{00000000-0004-0000-0100-00004C000000}"/>
    <hyperlink ref="N75" r:id="rId77" xr:uid="{00000000-0004-0000-0100-00004D000000}"/>
    <hyperlink ref="J174" r:id="rId78" xr:uid="{00000000-0004-0000-0100-00004E000000}"/>
    <hyperlink ref="K174" r:id="rId79" xr:uid="{00000000-0004-0000-0100-00004F000000}"/>
    <hyperlink ref="L174" r:id="rId80" xr:uid="{00000000-0004-0000-0100-000050000000}"/>
    <hyperlink ref="N174" r:id="rId81" xr:uid="{00000000-0004-0000-0100-000051000000}"/>
    <hyperlink ref="M174" r:id="rId82" xr:uid="{00000000-0004-0000-0100-000052000000}"/>
    <hyperlink ref="J115" r:id="rId83" xr:uid="{00000000-0004-0000-0100-000053000000}"/>
    <hyperlink ref="K115" r:id="rId84" xr:uid="{00000000-0004-0000-0100-000054000000}"/>
    <hyperlink ref="L115" r:id="rId85" xr:uid="{00000000-0004-0000-0100-000055000000}"/>
    <hyperlink ref="M115" r:id="rId86" xr:uid="{00000000-0004-0000-0100-000056000000}"/>
    <hyperlink ref="N115" r:id="rId87" xr:uid="{00000000-0004-0000-0100-000057000000}"/>
    <hyperlink ref="J78" r:id="rId88" xr:uid="{00000000-0004-0000-0100-00005B000000}"/>
    <hyperlink ref="K78" r:id="rId89" xr:uid="{00000000-0004-0000-0100-00005C000000}"/>
    <hyperlink ref="L78" r:id="rId90" xr:uid="{00000000-0004-0000-0100-00005D000000}"/>
    <hyperlink ref="J14" r:id="rId91" xr:uid="{00000000-0004-0000-0100-00005E000000}"/>
    <hyperlink ref="K14" r:id="rId92" xr:uid="{00000000-0004-0000-0100-00005F000000}"/>
    <hyperlink ref="L14" r:id="rId93" xr:uid="{00000000-0004-0000-0100-000060000000}"/>
    <hyperlink ref="N14" r:id="rId94" xr:uid="{00000000-0004-0000-0100-000061000000}"/>
    <hyperlink ref="M14" r:id="rId95" xr:uid="{00000000-0004-0000-0100-000062000000}"/>
    <hyperlink ref="L114" r:id="rId96" xr:uid="{9611D908-D61A-4340-88E6-645011970430}"/>
    <hyperlink ref="K114" r:id="rId97" xr:uid="{AEE52FEF-7F5E-442F-A689-04AC2026C299}"/>
    <hyperlink ref="J104" r:id="rId98" xr:uid="{6D6C4CF3-4144-4626-B28C-9538324443FD}"/>
    <hyperlink ref="K104" r:id="rId99" xr:uid="{78107107-FF3F-4291-8584-2A52F5F54549}"/>
    <hyperlink ref="L104" r:id="rId100" xr:uid="{C6D4200F-5BCF-4DA3-820F-D7EB4FA06715}"/>
    <hyperlink ref="K134" r:id="rId101" xr:uid="{E9B55DB3-58D7-4E1D-8CC5-35BA43597AC1}"/>
    <hyperlink ref="L134" r:id="rId102" xr:uid="{DAF6B9F2-3095-4577-9E79-DA2D8F693954}"/>
    <hyperlink ref="K100" r:id="rId103" xr:uid="{F2CBB3A9-2F7F-4EA1-B5F9-162328704DF7}"/>
    <hyperlink ref="L100" r:id="rId104" xr:uid="{A148A1ED-B2D1-41D4-8AF5-8CFF93597CD2}"/>
    <hyperlink ref="L20" r:id="rId105" xr:uid="{D6D12B36-44B4-4061-8906-290405BE47D0}"/>
    <hyperlink ref="L82" r:id="rId106" xr:uid="{D14FBC6C-383C-45E7-9B27-2F8CA76FF49B}"/>
    <hyperlink ref="L41" r:id="rId107" xr:uid="{E4A217C6-E2A4-47E6-BC80-D8ECA2F1EF50}"/>
  </hyperlinks>
  <pageMargins left="0.7" right="0.7" top="0.75" bottom="0.75" header="0.3" footer="0.3"/>
  <pageSetup orientation="portrait" r:id="rId108"/>
  <drawing r:id="rId109"/>
  <tableParts count="1">
    <tablePart r:id="rId110"/>
  </tableParts>
  <extLst>
    <ext xmlns:x15="http://schemas.microsoft.com/office/spreadsheetml/2010/11/main" uri="{3A4CF648-6AED-40f4-86FF-DC5316D8AED3}">
      <x14:slicerList xmlns:x14="http://schemas.microsoft.com/office/spreadsheetml/2009/9/main">
        <x14:slicer r:id="rId111"/>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Instagram URL's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MacKenzie</dc:creator>
  <cp:lastModifiedBy>Howard Widdison</cp:lastModifiedBy>
  <cp:lastPrinted>2020-05-15T06:43:16Z</cp:lastPrinted>
  <dcterms:created xsi:type="dcterms:W3CDTF">2020-05-14T07:25:38Z</dcterms:created>
  <dcterms:modified xsi:type="dcterms:W3CDTF">2024-11-22T11:00:35Z</dcterms:modified>
</cp:coreProperties>
</file>